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255" tabRatio="798" firstSheet="6" activeTab="7"/>
  </bookViews>
  <sheets>
    <sheet name="原版北京设计单位评价" sheetId="1" state="hidden" r:id="rId1"/>
    <sheet name="项目中心1-20" sheetId="2" state="hidden" r:id="rId2"/>
    <sheet name="参照施工修改" sheetId="4" state="hidden" r:id="rId3"/>
    <sheet name="项目中心1-21" sheetId="6" state="hidden" r:id="rId4"/>
    <sheet name="未使用-投标行为计算表格" sheetId="42" state="hidden" r:id="rId5"/>
    <sheet name="未使用-履约行为计算表格" sheetId="43" state="hidden" r:id="rId6"/>
    <sheet name="汇总表" sheetId="53" r:id="rId7"/>
    <sheet name="公示名单 (排序)" sheetId="62" r:id="rId8"/>
    <sheet name="计算表格" sheetId="5" state="hidden" r:id="rId9"/>
    <sheet name="项目台帐2019-徐东修改原版" sheetId="45" state="hidden" r:id="rId10"/>
  </sheets>
  <definedNames>
    <definedName name="_xlnm._FilterDatabase" localSheetId="7" hidden="1">'公示名单 (排序)'!$B$3:$K$116</definedName>
    <definedName name="_xlnm._FilterDatabase" localSheetId="6" hidden="1">汇总表!$A$3:$M$123</definedName>
    <definedName name="_xlnm._FilterDatabase" localSheetId="9" hidden="1">'项目台帐2019-徐东修改原版'!$A$1:$F$98</definedName>
    <definedName name="OLE_LINK2" localSheetId="2">参照施工修改!$D$6</definedName>
    <definedName name="OLE_LINK2" localSheetId="1">'项目中心1-20'!$D$7</definedName>
    <definedName name="OLE_LINK2" localSheetId="3">'项目中心1-21'!$D$7</definedName>
    <definedName name="_xlnm.Print_Area" localSheetId="5">'未使用-履约行为计算表格'!$A$1:$G$78</definedName>
    <definedName name="_xlnm.Print_Area" localSheetId="1">'项目中心1-20'!$A$1:$H$71</definedName>
    <definedName name="_xlnm.Print_Area" localSheetId="3">'项目中心1-21'!$A$1:$H$79</definedName>
    <definedName name="_xlnm.Print_Titles" localSheetId="2">参照施工修改!$2:$2</definedName>
    <definedName name="_xlnm.Print_Titles" localSheetId="7">'公示名单 (排序)'!$2:$3</definedName>
    <definedName name="_xlnm.Print_Titles" localSheetId="6">汇总表!$3:$3</definedName>
    <definedName name="_xlnm.Print_Titles" localSheetId="5">'未使用-履约行为计算表格'!$2:$3</definedName>
    <definedName name="_xlnm.Print_Titles" localSheetId="1">'项目中心1-20'!$2:$3</definedName>
    <definedName name="_xlnm.Print_Titles" localSheetId="3">'项目中心1-21'!$2:$3</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5" l="1"/>
  <c r="C11" i="5"/>
  <c r="H9" i="53"/>
  <c r="G78" i="43"/>
  <c r="F78" i="43"/>
  <c r="E78" i="43"/>
  <c r="G77" i="43"/>
  <c r="F77" i="43"/>
  <c r="E77" i="43"/>
  <c r="G76" i="43"/>
  <c r="F76" i="43"/>
  <c r="E76" i="43"/>
  <c r="G75" i="43"/>
  <c r="F75" i="43"/>
  <c r="E75" i="43"/>
  <c r="G74" i="43"/>
  <c r="F74" i="43"/>
  <c r="E74" i="43"/>
  <c r="G73" i="43"/>
  <c r="F73" i="43"/>
  <c r="E73" i="43"/>
  <c r="G72" i="43"/>
  <c r="F72" i="43"/>
  <c r="E72" i="43"/>
  <c r="F71" i="43"/>
  <c r="E71" i="43"/>
  <c r="G70" i="43"/>
  <c r="F70" i="43"/>
  <c r="E70" i="43"/>
  <c r="F69" i="43"/>
  <c r="E69" i="43"/>
  <c r="G68" i="43"/>
  <c r="F68" i="43"/>
  <c r="E68" i="43"/>
  <c r="F67" i="43"/>
  <c r="E67" i="43"/>
  <c r="G66" i="43"/>
  <c r="F66" i="43"/>
  <c r="E66" i="43"/>
  <c r="F65" i="43"/>
  <c r="E65" i="43"/>
  <c r="G64" i="43"/>
  <c r="F64" i="43"/>
  <c r="E64" i="43"/>
  <c r="F63" i="43"/>
  <c r="E63" i="43"/>
  <c r="F62" i="43"/>
  <c r="E62" i="43"/>
  <c r="G61" i="43"/>
  <c r="F61" i="43"/>
  <c r="E61" i="43"/>
  <c r="F60" i="43"/>
  <c r="E60" i="43"/>
  <c r="F59" i="43"/>
  <c r="E59" i="43"/>
  <c r="G58" i="43"/>
  <c r="F58" i="43"/>
  <c r="E58" i="43"/>
  <c r="F57" i="43"/>
  <c r="E57" i="43"/>
  <c r="F56" i="43"/>
  <c r="E56" i="43"/>
  <c r="G55" i="43"/>
  <c r="F55" i="43"/>
  <c r="E55" i="43"/>
  <c r="F54" i="43"/>
  <c r="E54" i="43"/>
  <c r="F53" i="43"/>
  <c r="E53" i="43"/>
  <c r="F52" i="43"/>
  <c r="E52" i="43"/>
  <c r="F51" i="43"/>
  <c r="E51" i="43"/>
  <c r="F50" i="43"/>
  <c r="E50" i="43"/>
  <c r="F49" i="43"/>
  <c r="E49" i="43"/>
  <c r="F48" i="43"/>
  <c r="E48" i="43"/>
  <c r="F47" i="43"/>
  <c r="E47" i="43"/>
  <c r="F46" i="43"/>
  <c r="E46" i="43"/>
  <c r="F45" i="43"/>
  <c r="E45" i="43"/>
  <c r="F44" i="43"/>
  <c r="E44" i="43"/>
  <c r="F43" i="43"/>
  <c r="E43" i="43"/>
  <c r="F42" i="43"/>
  <c r="E42" i="43"/>
  <c r="F41" i="43"/>
  <c r="E41" i="43"/>
  <c r="F40" i="43"/>
  <c r="E40" i="43"/>
  <c r="F39" i="43"/>
  <c r="E39" i="43"/>
  <c r="F38" i="43"/>
  <c r="E38" i="43"/>
  <c r="F37" i="43"/>
  <c r="E37" i="43"/>
  <c r="F36" i="43"/>
  <c r="E36" i="43"/>
  <c r="G35" i="43"/>
  <c r="F35" i="43"/>
  <c r="E35" i="43"/>
  <c r="F34" i="43"/>
  <c r="E34" i="43"/>
  <c r="F33" i="43"/>
  <c r="E33" i="43"/>
  <c r="F32" i="43"/>
  <c r="E32" i="43"/>
  <c r="F31" i="43"/>
  <c r="E31" i="43"/>
  <c r="F30" i="43"/>
  <c r="E30" i="43"/>
  <c r="F29" i="43"/>
  <c r="E29" i="43"/>
  <c r="F28" i="43"/>
  <c r="E28" i="43"/>
  <c r="F27" i="43"/>
  <c r="E27" i="43"/>
  <c r="F26" i="43"/>
  <c r="E26" i="43"/>
  <c r="F25" i="43"/>
  <c r="E25" i="43"/>
  <c r="F24" i="43"/>
  <c r="E24" i="43"/>
  <c r="F23" i="43"/>
  <c r="E23" i="43"/>
  <c r="F22" i="43"/>
  <c r="E22" i="43"/>
  <c r="F21" i="43"/>
  <c r="E21" i="43"/>
  <c r="F20" i="43"/>
  <c r="E20" i="43"/>
  <c r="F19" i="43"/>
  <c r="E19" i="43"/>
  <c r="F18" i="43"/>
  <c r="E18" i="43"/>
  <c r="F17" i="43"/>
  <c r="E17" i="43"/>
  <c r="F16" i="43"/>
  <c r="E16" i="43"/>
  <c r="F15" i="43"/>
  <c r="E15" i="43"/>
  <c r="F14" i="43"/>
  <c r="E14" i="43"/>
  <c r="F13" i="43"/>
  <c r="E13" i="43"/>
  <c r="F12" i="43"/>
  <c r="E12" i="43"/>
  <c r="F11" i="43"/>
  <c r="E11" i="43"/>
  <c r="F10" i="43"/>
  <c r="E10" i="43"/>
  <c r="F9" i="43"/>
  <c r="E9" i="43"/>
  <c r="F8" i="43"/>
  <c r="E8" i="43"/>
  <c r="F7" i="43"/>
  <c r="E7" i="43"/>
  <c r="F6" i="43"/>
  <c r="E6" i="43"/>
  <c r="F5" i="43"/>
  <c r="E5" i="43"/>
  <c r="G4" i="43"/>
  <c r="F4" i="43"/>
  <c r="E4" i="43"/>
  <c r="E16" i="42"/>
  <c r="E15" i="42"/>
  <c r="E14" i="42"/>
  <c r="E13" i="42"/>
  <c r="E11" i="42"/>
  <c r="E4" i="42"/>
  <c r="J41" i="2"/>
</calcChain>
</file>

<file path=xl/sharedStrings.xml><?xml version="1.0" encoding="utf-8"?>
<sst xmlns="http://schemas.openxmlformats.org/spreadsheetml/2006/main" count="2847" uniqueCount="1124">
  <si>
    <t>设计企业信用评价细则</t>
  </si>
  <si>
    <t>一级指标</t>
  </si>
  <si>
    <t>二级指标</t>
  </si>
  <si>
    <t>三级指标</t>
  </si>
  <si>
    <t>四级指标</t>
  </si>
  <si>
    <t>评价办法</t>
  </si>
  <si>
    <r>
      <rPr>
        <sz val="10.5"/>
        <color indexed="8"/>
        <rFont val="宋体"/>
        <family val="3"/>
        <charset val="134"/>
      </rPr>
      <t>项目评价</t>
    </r>
    <r>
      <rPr>
        <sz val="10.5"/>
        <color indexed="8"/>
        <rFont val="Calibri"/>
        <family val="2"/>
      </rPr>
      <t xml:space="preserve">   (80</t>
    </r>
    <r>
      <rPr>
        <sz val="10.5"/>
        <color indexed="8"/>
        <rFont val="宋体"/>
        <family val="3"/>
        <charset val="134"/>
      </rPr>
      <t>分</t>
    </r>
    <r>
      <rPr>
        <sz val="10.5"/>
        <color indexed="8"/>
        <rFont val="Calibri"/>
        <family val="2"/>
      </rPr>
      <t>)</t>
    </r>
  </si>
  <si>
    <r>
      <rPr>
        <sz val="10.5"/>
        <color indexed="8"/>
        <rFont val="宋体"/>
        <family val="3"/>
        <charset val="134"/>
      </rPr>
      <t>设计方案（</t>
    </r>
    <r>
      <rPr>
        <sz val="10.5"/>
        <color indexed="8"/>
        <rFont val="Calibri"/>
        <family val="2"/>
      </rPr>
      <t>15%</t>
    </r>
    <r>
      <rPr>
        <sz val="10.5"/>
        <color indexed="8"/>
        <rFont val="宋体"/>
        <family val="3"/>
        <charset val="134"/>
      </rPr>
      <t>）</t>
    </r>
  </si>
  <si>
    <r>
      <rPr>
        <sz val="10.5"/>
        <color indexed="8"/>
        <rFont val="宋体"/>
        <family val="3"/>
        <charset val="134"/>
      </rPr>
      <t>技术文件</t>
    </r>
    <r>
      <rPr>
        <sz val="10.5"/>
        <color indexed="8"/>
        <rFont val="Calibri"/>
        <family val="2"/>
      </rPr>
      <t xml:space="preserve">               </t>
    </r>
    <r>
      <rPr>
        <sz val="10.5"/>
        <color indexed="8"/>
        <rFont val="宋体"/>
        <family val="3"/>
        <charset val="134"/>
      </rPr>
      <t>（</t>
    </r>
    <r>
      <rPr>
        <sz val="10.5"/>
        <color indexed="8"/>
        <rFont val="Calibri"/>
        <family val="2"/>
      </rPr>
      <t>40</t>
    </r>
    <r>
      <rPr>
        <sz val="10.5"/>
        <color indexed="8"/>
        <rFont val="宋体"/>
        <family val="3"/>
        <charset val="134"/>
      </rPr>
      <t>分）</t>
    </r>
  </si>
  <si>
    <r>
      <rPr>
        <sz val="10.5"/>
        <color indexed="8"/>
        <rFont val="宋体"/>
        <family val="3"/>
        <charset val="134"/>
      </rPr>
      <t>设计方案内容（</t>
    </r>
    <r>
      <rPr>
        <sz val="10.5"/>
        <color indexed="8"/>
        <rFont val="Calibri"/>
        <family val="2"/>
      </rPr>
      <t>20</t>
    </r>
    <r>
      <rPr>
        <sz val="10.5"/>
        <color indexed="8"/>
        <rFont val="宋体"/>
        <family val="3"/>
        <charset val="134"/>
      </rPr>
      <t>分）</t>
    </r>
  </si>
  <si>
    <r>
      <rPr>
        <sz val="10.5"/>
        <color indexed="8"/>
        <rFont val="宋体"/>
        <family val="3"/>
        <charset val="134"/>
      </rPr>
      <t>设计方案是否符合《公路工程基本建设项目设计文件编制办法》，不符合的扣</t>
    </r>
    <r>
      <rPr>
        <sz val="10.5"/>
        <color indexed="8"/>
        <rFont val="Calibri"/>
        <family val="2"/>
      </rPr>
      <t>10</t>
    </r>
    <r>
      <rPr>
        <sz val="10.5"/>
        <color indexed="8"/>
        <rFont val="宋体"/>
        <family val="3"/>
        <charset val="134"/>
      </rPr>
      <t>分。内容（平纵横、路基路面、排水、重大结构物、交通工程、绿化工程等）不齐全的每处扣</t>
    </r>
    <r>
      <rPr>
        <sz val="10.5"/>
        <color indexed="8"/>
        <rFont val="Calibri"/>
        <family val="2"/>
      </rPr>
      <t>5</t>
    </r>
    <r>
      <rPr>
        <sz val="10.5"/>
        <color indexed="8"/>
        <rFont val="宋体"/>
        <family val="3"/>
        <charset val="134"/>
      </rPr>
      <t>分。设计方案（未考虑征地拆迁、文物、河道、环保、铁路等）不完善的每处扣</t>
    </r>
    <r>
      <rPr>
        <sz val="10.5"/>
        <color indexed="8"/>
        <rFont val="Calibri"/>
        <family val="2"/>
      </rPr>
      <t>5</t>
    </r>
    <r>
      <rPr>
        <sz val="10.5"/>
        <color indexed="8"/>
        <rFont val="宋体"/>
        <family val="3"/>
        <charset val="134"/>
      </rPr>
      <t>分。</t>
    </r>
  </si>
  <si>
    <r>
      <rPr>
        <sz val="10.5"/>
        <color indexed="8"/>
        <rFont val="宋体"/>
        <family val="3"/>
        <charset val="134"/>
      </rPr>
      <t>设计方案的批复（</t>
    </r>
    <r>
      <rPr>
        <sz val="10.5"/>
        <color indexed="8"/>
        <rFont val="Calibri"/>
        <family val="2"/>
      </rPr>
      <t>10</t>
    </r>
    <r>
      <rPr>
        <sz val="10.5"/>
        <color indexed="8"/>
        <rFont val="宋体"/>
        <family val="3"/>
        <charset val="134"/>
      </rPr>
      <t>分）</t>
    </r>
  </si>
  <si>
    <r>
      <rPr>
        <sz val="10.5"/>
        <color indexed="8"/>
        <rFont val="宋体"/>
        <family val="3"/>
        <charset val="134"/>
      </rPr>
      <t>因设计单位原因造成设计方案未被批复的，扣</t>
    </r>
    <r>
      <rPr>
        <sz val="10.5"/>
        <color indexed="8"/>
        <rFont val="Calibri"/>
        <family val="2"/>
      </rPr>
      <t>10</t>
    </r>
    <r>
      <rPr>
        <sz val="10.5"/>
        <color indexed="8"/>
        <rFont val="宋体"/>
        <family val="3"/>
        <charset val="134"/>
      </rPr>
      <t>分，因设计单位原因造成方案批复拖延的，每次扣</t>
    </r>
    <r>
      <rPr>
        <sz val="10.5"/>
        <color indexed="8"/>
        <rFont val="Calibri"/>
        <family val="2"/>
      </rPr>
      <t>1-3</t>
    </r>
    <r>
      <rPr>
        <sz val="10.5"/>
        <color indexed="8"/>
        <rFont val="宋体"/>
        <family val="3"/>
        <charset val="134"/>
      </rPr>
      <t>分。</t>
    </r>
  </si>
  <si>
    <r>
      <rPr>
        <sz val="10.5"/>
        <color indexed="8"/>
        <rFont val="宋体"/>
        <family val="3"/>
        <charset val="134"/>
      </rPr>
      <t>设计方案前期工作准备（</t>
    </r>
    <r>
      <rPr>
        <sz val="10.5"/>
        <color indexed="8"/>
        <rFont val="Calibri"/>
        <family val="2"/>
      </rPr>
      <t>10</t>
    </r>
    <r>
      <rPr>
        <sz val="10.5"/>
        <color indexed="8"/>
        <rFont val="宋体"/>
        <family val="3"/>
        <charset val="134"/>
      </rPr>
      <t>分）</t>
    </r>
  </si>
  <si>
    <r>
      <rPr>
        <sz val="10.5"/>
        <color indexed="8"/>
        <rFont val="宋体"/>
        <family val="3"/>
        <charset val="134"/>
      </rPr>
      <t>设计单位没有听取相关部门意见的扣</t>
    </r>
    <r>
      <rPr>
        <sz val="10.5"/>
        <color indexed="8"/>
        <rFont val="Calibri"/>
        <family val="2"/>
      </rPr>
      <t>10</t>
    </r>
    <r>
      <rPr>
        <sz val="10.5"/>
        <color indexed="8"/>
        <rFont val="宋体"/>
        <family val="3"/>
        <charset val="134"/>
      </rPr>
      <t>分，未听取相关部门合理意见的扣</t>
    </r>
    <r>
      <rPr>
        <sz val="10.5"/>
        <color indexed="8"/>
        <rFont val="Calibri"/>
        <family val="2"/>
      </rPr>
      <t>5</t>
    </r>
    <r>
      <rPr>
        <sz val="10.5"/>
        <color indexed="8"/>
        <rFont val="宋体"/>
        <family val="3"/>
        <charset val="134"/>
      </rPr>
      <t>分。</t>
    </r>
  </si>
  <si>
    <r>
      <rPr>
        <sz val="10.5"/>
        <color indexed="8"/>
        <rFont val="宋体"/>
        <family val="3"/>
        <charset val="134"/>
      </rPr>
      <t>经济指标</t>
    </r>
    <r>
      <rPr>
        <sz val="10.5"/>
        <color indexed="8"/>
        <rFont val="Calibri"/>
        <family val="2"/>
      </rPr>
      <t xml:space="preserve">                </t>
    </r>
    <r>
      <rPr>
        <sz val="10.5"/>
        <color indexed="8"/>
        <rFont val="宋体"/>
        <family val="3"/>
        <charset val="134"/>
      </rPr>
      <t>（</t>
    </r>
    <r>
      <rPr>
        <sz val="10.5"/>
        <color indexed="8"/>
        <rFont val="Calibri"/>
        <family val="2"/>
      </rPr>
      <t>10</t>
    </r>
    <r>
      <rPr>
        <sz val="10.5"/>
        <color indexed="8"/>
        <rFont val="宋体"/>
        <family val="3"/>
        <charset val="134"/>
      </rPr>
      <t>分）</t>
    </r>
  </si>
  <si>
    <r>
      <rPr>
        <sz val="10.5"/>
        <color indexed="8"/>
        <rFont val="宋体"/>
        <family val="3"/>
        <charset val="134"/>
      </rPr>
      <t>投资估算编制（</t>
    </r>
    <r>
      <rPr>
        <sz val="10.5"/>
        <color indexed="8"/>
        <rFont val="Calibri"/>
        <family val="2"/>
      </rPr>
      <t>10</t>
    </r>
    <r>
      <rPr>
        <sz val="10.5"/>
        <color indexed="8"/>
        <rFont val="宋体"/>
        <family val="3"/>
        <charset val="134"/>
      </rPr>
      <t>分）</t>
    </r>
  </si>
  <si>
    <r>
      <rPr>
        <sz val="10.5"/>
        <color indexed="8"/>
        <rFont val="宋体"/>
        <family val="3"/>
        <charset val="134"/>
      </rPr>
      <t>没有投资估算的扣</t>
    </r>
    <r>
      <rPr>
        <sz val="10.5"/>
        <color indexed="8"/>
        <rFont val="Calibri"/>
        <family val="2"/>
      </rPr>
      <t>10</t>
    </r>
    <r>
      <rPr>
        <sz val="10.5"/>
        <color indexed="8"/>
        <rFont val="宋体"/>
        <family val="3"/>
        <charset val="134"/>
      </rPr>
      <t>分。投资估算编制明显不合理的每处扣</t>
    </r>
    <r>
      <rPr>
        <sz val="10.5"/>
        <color indexed="8"/>
        <rFont val="Calibri"/>
        <family val="2"/>
      </rPr>
      <t>2</t>
    </r>
    <r>
      <rPr>
        <sz val="10.5"/>
        <color indexed="8"/>
        <rFont val="宋体"/>
        <family val="3"/>
        <charset val="134"/>
      </rPr>
      <t>分。</t>
    </r>
  </si>
  <si>
    <r>
      <rPr>
        <sz val="10.5"/>
        <color indexed="8"/>
        <rFont val="宋体"/>
        <family val="3"/>
        <charset val="134"/>
      </rPr>
      <t>汇报</t>
    </r>
    <r>
      <rPr>
        <sz val="10.5"/>
        <color indexed="8"/>
        <rFont val="Calibri"/>
        <family val="2"/>
      </rPr>
      <t xml:space="preserve">                 </t>
    </r>
    <r>
      <rPr>
        <sz val="10.5"/>
        <color indexed="8"/>
        <rFont val="宋体"/>
        <family val="3"/>
        <charset val="134"/>
      </rPr>
      <t>（</t>
    </r>
    <r>
      <rPr>
        <sz val="10.5"/>
        <color indexed="8"/>
        <rFont val="Calibri"/>
        <family val="2"/>
      </rPr>
      <t>20</t>
    </r>
    <r>
      <rPr>
        <sz val="10.5"/>
        <color indexed="8"/>
        <rFont val="宋体"/>
        <family val="3"/>
        <charset val="134"/>
      </rPr>
      <t>分）</t>
    </r>
  </si>
  <si>
    <r>
      <rPr>
        <sz val="10.5"/>
        <color indexed="8"/>
        <rFont val="宋体"/>
        <family val="3"/>
        <charset val="134"/>
      </rPr>
      <t>方案汇报（</t>
    </r>
    <r>
      <rPr>
        <sz val="10.5"/>
        <color indexed="8"/>
        <rFont val="Calibri"/>
        <family val="2"/>
      </rPr>
      <t>9</t>
    </r>
    <r>
      <rPr>
        <sz val="10.5"/>
        <color indexed="8"/>
        <rFont val="宋体"/>
        <family val="3"/>
        <charset val="134"/>
      </rPr>
      <t>分）</t>
    </r>
  </si>
  <si>
    <r>
      <rPr>
        <sz val="10.5"/>
        <color indexed="8"/>
        <rFont val="宋体"/>
        <family val="3"/>
        <charset val="134"/>
      </rPr>
      <t>设计人员对方案汇报不积极准备，方案没有实质性进展的每次扣</t>
    </r>
    <r>
      <rPr>
        <sz val="10.5"/>
        <color indexed="8"/>
        <rFont val="Calibri"/>
        <family val="2"/>
      </rPr>
      <t>3</t>
    </r>
    <r>
      <rPr>
        <sz val="10.5"/>
        <color indexed="8"/>
        <rFont val="宋体"/>
        <family val="3"/>
        <charset val="134"/>
      </rPr>
      <t>分。</t>
    </r>
  </si>
  <si>
    <r>
      <rPr>
        <sz val="10.5"/>
        <color indexed="8"/>
        <rFont val="宋体"/>
        <family val="3"/>
        <charset val="134"/>
      </rPr>
      <t>方案汇报材料（</t>
    </r>
    <r>
      <rPr>
        <sz val="10.5"/>
        <color indexed="8"/>
        <rFont val="Calibri"/>
        <family val="2"/>
      </rPr>
      <t>6</t>
    </r>
    <r>
      <rPr>
        <sz val="10.5"/>
        <color indexed="8"/>
        <rFont val="宋体"/>
        <family val="3"/>
        <charset val="134"/>
      </rPr>
      <t>分）</t>
    </r>
  </si>
  <si>
    <r>
      <rPr>
        <sz val="10.5"/>
        <color indexed="8"/>
        <rFont val="宋体"/>
        <family val="3"/>
        <charset val="134"/>
      </rPr>
      <t>方案汇报材料无法满足汇报深度的，每次扣</t>
    </r>
    <r>
      <rPr>
        <sz val="10.5"/>
        <color indexed="8"/>
        <rFont val="Calibri"/>
        <family val="2"/>
      </rPr>
      <t>2</t>
    </r>
    <r>
      <rPr>
        <sz val="10.5"/>
        <color indexed="8"/>
        <rFont val="宋体"/>
        <family val="3"/>
        <charset val="134"/>
      </rPr>
      <t>分。</t>
    </r>
  </si>
  <si>
    <r>
      <rPr>
        <sz val="10.5"/>
        <color indexed="8"/>
        <rFont val="宋体"/>
        <family val="3"/>
        <charset val="134"/>
      </rPr>
      <t>汇报材料中对问题的反馈（</t>
    </r>
    <r>
      <rPr>
        <sz val="10.5"/>
        <color indexed="8"/>
        <rFont val="Calibri"/>
        <family val="2"/>
      </rPr>
      <t>5</t>
    </r>
    <r>
      <rPr>
        <sz val="10.5"/>
        <color indexed="8"/>
        <rFont val="宋体"/>
        <family val="3"/>
        <charset val="134"/>
      </rPr>
      <t>分）</t>
    </r>
  </si>
  <si>
    <r>
      <rPr>
        <sz val="10.5"/>
        <color indexed="8"/>
        <rFont val="宋体"/>
        <family val="3"/>
        <charset val="134"/>
      </rPr>
      <t>此前汇报中提出的意见本次解决情况，未解决的每项扣</t>
    </r>
    <r>
      <rPr>
        <sz val="10.5"/>
        <color indexed="8"/>
        <rFont val="Calibri"/>
        <family val="2"/>
      </rPr>
      <t>3</t>
    </r>
    <r>
      <rPr>
        <sz val="10.5"/>
        <color indexed="8"/>
        <rFont val="宋体"/>
        <family val="3"/>
        <charset val="134"/>
      </rPr>
      <t>分。</t>
    </r>
  </si>
  <si>
    <r>
      <rPr>
        <sz val="10.5"/>
        <color indexed="8"/>
        <rFont val="宋体"/>
        <family val="3"/>
        <charset val="134"/>
      </rPr>
      <t>配合服务</t>
    </r>
    <r>
      <rPr>
        <sz val="10.5"/>
        <color indexed="8"/>
        <rFont val="Calibri"/>
        <family val="2"/>
      </rPr>
      <t xml:space="preserve">             </t>
    </r>
    <r>
      <rPr>
        <sz val="10.5"/>
        <color indexed="8"/>
        <rFont val="宋体"/>
        <family val="3"/>
        <charset val="134"/>
      </rPr>
      <t>（</t>
    </r>
    <r>
      <rPr>
        <sz val="10.5"/>
        <color indexed="8"/>
        <rFont val="Calibri"/>
        <family val="2"/>
      </rPr>
      <t>25</t>
    </r>
    <r>
      <rPr>
        <sz val="10.5"/>
        <color indexed="8"/>
        <rFont val="宋体"/>
        <family val="3"/>
        <charset val="134"/>
      </rPr>
      <t>分）</t>
    </r>
  </si>
  <si>
    <r>
      <rPr>
        <sz val="10.5"/>
        <color indexed="8"/>
        <rFont val="宋体"/>
        <family val="3"/>
        <charset val="134"/>
      </rPr>
      <t>与业主配合协调情况（</t>
    </r>
    <r>
      <rPr>
        <sz val="10.5"/>
        <color indexed="8"/>
        <rFont val="Calibri"/>
        <family val="2"/>
      </rPr>
      <t>10</t>
    </r>
    <r>
      <rPr>
        <sz val="10.5"/>
        <color indexed="8"/>
        <rFont val="宋体"/>
        <family val="3"/>
        <charset val="134"/>
      </rPr>
      <t>分）</t>
    </r>
  </si>
  <si>
    <r>
      <rPr>
        <sz val="10.5"/>
        <color indexed="8"/>
        <rFont val="宋体"/>
        <family val="3"/>
        <charset val="134"/>
      </rPr>
      <t>业主根据设计单位与各相关单位配合情况评分，非常满意（</t>
    </r>
    <r>
      <rPr>
        <sz val="10.5"/>
        <color indexed="8"/>
        <rFont val="Calibri"/>
        <family val="2"/>
      </rPr>
      <t>10</t>
    </r>
    <r>
      <rPr>
        <sz val="10.5"/>
        <color indexed="8"/>
        <rFont val="宋体"/>
        <family val="3"/>
        <charset val="134"/>
      </rPr>
      <t>分）；满意（</t>
    </r>
    <r>
      <rPr>
        <sz val="10.5"/>
        <color indexed="8"/>
        <rFont val="Calibri"/>
        <family val="2"/>
      </rPr>
      <t>8</t>
    </r>
    <r>
      <rPr>
        <sz val="10.5"/>
        <color indexed="8"/>
        <rFont val="宋体"/>
        <family val="3"/>
        <charset val="134"/>
      </rPr>
      <t>分）；一般（</t>
    </r>
    <r>
      <rPr>
        <sz val="10.5"/>
        <color indexed="8"/>
        <rFont val="Calibri"/>
        <family val="2"/>
      </rPr>
      <t>6</t>
    </r>
    <r>
      <rPr>
        <sz val="10.5"/>
        <color indexed="8"/>
        <rFont val="宋体"/>
        <family val="3"/>
        <charset val="134"/>
      </rPr>
      <t>分）；较差（</t>
    </r>
    <r>
      <rPr>
        <sz val="10.5"/>
        <color indexed="8"/>
        <rFont val="Calibri"/>
        <family val="2"/>
      </rPr>
      <t>3</t>
    </r>
    <r>
      <rPr>
        <sz val="10.5"/>
        <color indexed="8"/>
        <rFont val="宋体"/>
        <family val="3"/>
        <charset val="134"/>
      </rPr>
      <t>分）；差（</t>
    </r>
    <r>
      <rPr>
        <sz val="10.5"/>
        <color indexed="8"/>
        <rFont val="Calibri"/>
        <family val="2"/>
      </rPr>
      <t>0</t>
    </r>
    <r>
      <rPr>
        <sz val="10.5"/>
        <color indexed="8"/>
        <rFont val="宋体"/>
        <family val="3"/>
        <charset val="134"/>
      </rPr>
      <t>分）</t>
    </r>
  </si>
  <si>
    <r>
      <rPr>
        <sz val="10.5"/>
        <color indexed="8"/>
        <rFont val="宋体"/>
        <family val="3"/>
        <charset val="134"/>
      </rPr>
      <t>方案上报时限（</t>
    </r>
    <r>
      <rPr>
        <sz val="10.5"/>
        <color indexed="8"/>
        <rFont val="Calibri"/>
        <family val="2"/>
      </rPr>
      <t>10</t>
    </r>
    <r>
      <rPr>
        <sz val="10.5"/>
        <color indexed="8"/>
        <rFont val="宋体"/>
        <family val="3"/>
        <charset val="134"/>
      </rPr>
      <t>分）</t>
    </r>
  </si>
  <si>
    <r>
      <rPr>
        <sz val="10.5"/>
        <color indexed="8"/>
        <rFont val="宋体"/>
        <family val="3"/>
        <charset val="134"/>
      </rPr>
      <t>因设计单位原因造成设计方案进度迟缓不能按时上报的，根据影响情况</t>
    </r>
    <r>
      <rPr>
        <sz val="10.5"/>
        <color indexed="8"/>
        <rFont val="Calibri"/>
        <family val="2"/>
      </rPr>
      <t>0-10</t>
    </r>
    <r>
      <rPr>
        <sz val="10.5"/>
        <color indexed="8"/>
        <rFont val="宋体"/>
        <family val="3"/>
        <charset val="134"/>
      </rPr>
      <t>分酌情扣分。</t>
    </r>
  </si>
  <si>
    <r>
      <rPr>
        <sz val="10.5"/>
        <color indexed="8"/>
        <rFont val="宋体"/>
        <family val="3"/>
        <charset val="134"/>
      </rPr>
      <t>服务时限（</t>
    </r>
    <r>
      <rPr>
        <sz val="10.5"/>
        <color indexed="8"/>
        <rFont val="Calibri"/>
        <family val="2"/>
      </rPr>
      <t>5</t>
    </r>
    <r>
      <rPr>
        <sz val="10.5"/>
        <color indexed="8"/>
        <rFont val="宋体"/>
        <family val="3"/>
        <charset val="134"/>
      </rPr>
      <t>分）</t>
    </r>
  </si>
  <si>
    <r>
      <rPr>
        <sz val="10.5"/>
        <color indexed="8"/>
        <rFont val="宋体"/>
        <family val="3"/>
        <charset val="134"/>
      </rPr>
      <t>设计人员对业主提出的要求是否能及时开展工作并在时限内上报工作成果，如不能按时上报根据影响情况</t>
    </r>
    <r>
      <rPr>
        <sz val="10.5"/>
        <color indexed="8"/>
        <rFont val="Calibri"/>
        <family val="2"/>
      </rPr>
      <t>0-5</t>
    </r>
    <r>
      <rPr>
        <sz val="10.5"/>
        <color indexed="8"/>
        <rFont val="宋体"/>
        <family val="3"/>
        <charset val="134"/>
      </rPr>
      <t>分酌情扣分</t>
    </r>
  </si>
  <si>
    <r>
      <rPr>
        <sz val="10.5"/>
        <color indexed="8"/>
        <rFont val="宋体"/>
        <family val="3"/>
        <charset val="134"/>
      </rPr>
      <t>其他</t>
    </r>
    <r>
      <rPr>
        <sz val="10.5"/>
        <color indexed="8"/>
        <rFont val="Calibri"/>
        <family val="2"/>
      </rPr>
      <t xml:space="preserve">                  </t>
    </r>
    <r>
      <rPr>
        <sz val="10.5"/>
        <color indexed="8"/>
        <rFont val="宋体"/>
        <family val="3"/>
        <charset val="134"/>
      </rPr>
      <t>（</t>
    </r>
    <r>
      <rPr>
        <sz val="10.5"/>
        <color indexed="8"/>
        <rFont val="Calibri"/>
        <family val="2"/>
      </rPr>
      <t>5</t>
    </r>
    <r>
      <rPr>
        <sz val="10.5"/>
        <color indexed="8"/>
        <rFont val="宋体"/>
        <family val="3"/>
        <charset val="134"/>
      </rPr>
      <t>分）</t>
    </r>
  </si>
  <si>
    <r>
      <rPr>
        <sz val="10.5"/>
        <color indexed="8"/>
        <rFont val="宋体"/>
        <family val="3"/>
        <charset val="134"/>
      </rPr>
      <t>其它（</t>
    </r>
    <r>
      <rPr>
        <sz val="10.5"/>
        <color indexed="8"/>
        <rFont val="Calibri"/>
        <family val="2"/>
      </rPr>
      <t>5</t>
    </r>
    <r>
      <rPr>
        <sz val="10.5"/>
        <color indexed="8"/>
        <rFont val="宋体"/>
        <family val="3"/>
        <charset val="134"/>
      </rPr>
      <t>分）</t>
    </r>
  </si>
  <si>
    <r>
      <rPr>
        <sz val="10.5"/>
        <color indexed="8"/>
        <rFont val="宋体"/>
        <family val="3"/>
        <charset val="134"/>
      </rPr>
      <t>设计方案中出现的其他问题</t>
    </r>
    <r>
      <rPr>
        <sz val="10.5"/>
        <color indexed="8"/>
        <rFont val="Calibri"/>
        <family val="2"/>
      </rPr>
      <t>0-5</t>
    </r>
    <r>
      <rPr>
        <sz val="10.5"/>
        <color indexed="8"/>
        <rFont val="宋体"/>
        <family val="3"/>
        <charset val="134"/>
      </rPr>
      <t>分酌情扣分</t>
    </r>
  </si>
  <si>
    <t>项目评价</t>
  </si>
  <si>
    <r>
      <rPr>
        <sz val="10.5"/>
        <color indexed="8"/>
        <rFont val="宋体"/>
        <family val="3"/>
        <charset val="134"/>
      </rPr>
      <t>项目建议书（</t>
    </r>
    <r>
      <rPr>
        <sz val="10.5"/>
        <color indexed="8"/>
        <rFont val="Calibri"/>
        <family val="2"/>
      </rPr>
      <t>15%</t>
    </r>
    <r>
      <rPr>
        <sz val="10.5"/>
        <color indexed="8"/>
        <rFont val="宋体"/>
        <family val="3"/>
        <charset val="134"/>
      </rPr>
      <t>）</t>
    </r>
  </si>
  <si>
    <r>
      <rPr>
        <sz val="10.5"/>
        <color indexed="8"/>
        <rFont val="宋体"/>
        <family val="3"/>
        <charset val="134"/>
      </rPr>
      <t>技术文件</t>
    </r>
    <r>
      <rPr>
        <sz val="10.5"/>
        <color indexed="8"/>
        <rFont val="Calibri"/>
        <family val="2"/>
      </rPr>
      <t xml:space="preserve">               </t>
    </r>
    <r>
      <rPr>
        <sz val="10.5"/>
        <color indexed="8"/>
        <rFont val="宋体"/>
        <family val="3"/>
        <charset val="134"/>
      </rPr>
      <t>（</t>
    </r>
    <r>
      <rPr>
        <sz val="10.5"/>
        <color indexed="8"/>
        <rFont val="Calibri"/>
        <family val="2"/>
      </rPr>
      <t>35</t>
    </r>
    <r>
      <rPr>
        <sz val="10.5"/>
        <color indexed="8"/>
        <rFont val="宋体"/>
        <family val="3"/>
        <charset val="134"/>
      </rPr>
      <t>分）</t>
    </r>
  </si>
  <si>
    <r>
      <rPr>
        <sz val="10.5"/>
        <color indexed="8"/>
        <rFont val="宋体"/>
        <family val="3"/>
        <charset val="134"/>
      </rPr>
      <t>项目建议书内容（</t>
    </r>
    <r>
      <rPr>
        <sz val="10.5"/>
        <color indexed="8"/>
        <rFont val="Calibri"/>
        <family val="2"/>
      </rPr>
      <t>20</t>
    </r>
    <r>
      <rPr>
        <sz val="10.5"/>
        <color indexed="8"/>
        <rFont val="宋体"/>
        <family val="3"/>
        <charset val="134"/>
      </rPr>
      <t>分）</t>
    </r>
  </si>
  <si>
    <r>
      <rPr>
        <sz val="10.5"/>
        <color indexed="8"/>
        <rFont val="宋体"/>
        <family val="3"/>
        <charset val="134"/>
      </rPr>
      <t>建议书是否符合《公路工程基本建设项目设计文件编制办法》，不符合的扣</t>
    </r>
    <r>
      <rPr>
        <sz val="10.5"/>
        <color indexed="8"/>
        <rFont val="Calibri"/>
        <family val="2"/>
      </rPr>
      <t>10</t>
    </r>
    <r>
      <rPr>
        <sz val="10.5"/>
        <color indexed="8"/>
        <rFont val="宋体"/>
        <family val="3"/>
        <charset val="134"/>
      </rPr>
      <t>分。内容（平纵横、路基路面、排水、重大结构物、交通工程、绿化工程等）不齐全的每处扣</t>
    </r>
    <r>
      <rPr>
        <sz val="10.5"/>
        <color indexed="8"/>
        <rFont val="Calibri"/>
        <family val="2"/>
      </rPr>
      <t>5</t>
    </r>
    <r>
      <rPr>
        <sz val="10.5"/>
        <color indexed="8"/>
        <rFont val="宋体"/>
        <family val="3"/>
        <charset val="134"/>
      </rPr>
      <t>分。设计方案（未考虑征地拆迁、文物、河道、环保、铁路等）不完善的每处扣</t>
    </r>
    <r>
      <rPr>
        <sz val="10.5"/>
        <color indexed="8"/>
        <rFont val="Calibri"/>
        <family val="2"/>
      </rPr>
      <t>5</t>
    </r>
    <r>
      <rPr>
        <sz val="10.5"/>
        <color indexed="8"/>
        <rFont val="宋体"/>
        <family val="3"/>
        <charset val="134"/>
      </rPr>
      <t>分。</t>
    </r>
  </si>
  <si>
    <r>
      <rPr>
        <sz val="10.5"/>
        <color indexed="8"/>
        <rFont val="宋体"/>
        <family val="3"/>
        <charset val="134"/>
      </rPr>
      <t>项目建议书的批复（</t>
    </r>
    <r>
      <rPr>
        <sz val="10.5"/>
        <color indexed="8"/>
        <rFont val="Calibri"/>
        <family val="2"/>
      </rPr>
      <t>15</t>
    </r>
    <r>
      <rPr>
        <sz val="10.5"/>
        <color indexed="8"/>
        <rFont val="宋体"/>
        <family val="3"/>
        <charset val="134"/>
      </rPr>
      <t>分）</t>
    </r>
  </si>
  <si>
    <r>
      <rPr>
        <sz val="10.5"/>
        <color indexed="8"/>
        <rFont val="宋体"/>
        <family val="3"/>
        <charset val="134"/>
      </rPr>
      <t>因设计单位原因造成项目建议书未被批复的，每次扣</t>
    </r>
    <r>
      <rPr>
        <sz val="10.5"/>
        <color indexed="8"/>
        <rFont val="Calibri"/>
        <family val="2"/>
      </rPr>
      <t>10</t>
    </r>
    <r>
      <rPr>
        <sz val="10.5"/>
        <color indexed="8"/>
        <rFont val="宋体"/>
        <family val="3"/>
        <charset val="134"/>
      </rPr>
      <t>分，因设计单位原因造成建议书批复拖延的，每次扣</t>
    </r>
    <r>
      <rPr>
        <sz val="10.5"/>
        <color indexed="8"/>
        <rFont val="Calibri"/>
        <family val="2"/>
      </rPr>
      <t>1-3</t>
    </r>
    <r>
      <rPr>
        <sz val="10.5"/>
        <color indexed="8"/>
        <rFont val="宋体"/>
        <family val="3"/>
        <charset val="134"/>
      </rPr>
      <t>分。</t>
    </r>
  </si>
  <si>
    <r>
      <rPr>
        <sz val="10.5"/>
        <color indexed="8"/>
        <rFont val="宋体"/>
        <family val="3"/>
        <charset val="134"/>
      </rPr>
      <t>经济指标</t>
    </r>
    <r>
      <rPr>
        <sz val="10.5"/>
        <color indexed="8"/>
        <rFont val="Calibri"/>
        <family val="2"/>
      </rPr>
      <t xml:space="preserve">                  </t>
    </r>
    <r>
      <rPr>
        <sz val="10.5"/>
        <color indexed="8"/>
        <rFont val="宋体"/>
        <family val="3"/>
        <charset val="134"/>
      </rPr>
      <t>（</t>
    </r>
    <r>
      <rPr>
        <sz val="10.5"/>
        <color indexed="8"/>
        <rFont val="Calibri"/>
        <family val="2"/>
      </rPr>
      <t>10</t>
    </r>
    <r>
      <rPr>
        <sz val="10.5"/>
        <color indexed="8"/>
        <rFont val="宋体"/>
        <family val="3"/>
        <charset val="134"/>
      </rPr>
      <t>分）</t>
    </r>
  </si>
  <si>
    <r>
      <rPr>
        <sz val="10.5"/>
        <color indexed="8"/>
        <rFont val="宋体"/>
        <family val="3"/>
        <charset val="134"/>
      </rPr>
      <t>汇报</t>
    </r>
    <r>
      <rPr>
        <sz val="10.5"/>
        <color indexed="8"/>
        <rFont val="Calibri"/>
        <family val="2"/>
      </rPr>
      <t xml:space="preserve">                   </t>
    </r>
    <r>
      <rPr>
        <sz val="10.5"/>
        <color indexed="8"/>
        <rFont val="宋体"/>
        <family val="3"/>
        <charset val="134"/>
      </rPr>
      <t>（</t>
    </r>
    <r>
      <rPr>
        <sz val="10.5"/>
        <color indexed="8"/>
        <rFont val="Calibri"/>
        <family val="2"/>
      </rPr>
      <t>20</t>
    </r>
    <r>
      <rPr>
        <sz val="10.5"/>
        <color indexed="8"/>
        <rFont val="宋体"/>
        <family val="3"/>
        <charset val="134"/>
      </rPr>
      <t>分）</t>
    </r>
  </si>
  <si>
    <r>
      <rPr>
        <sz val="10.5"/>
        <color indexed="8"/>
        <rFont val="宋体"/>
        <family val="3"/>
        <charset val="134"/>
      </rPr>
      <t>方案汇报（</t>
    </r>
    <r>
      <rPr>
        <sz val="10.5"/>
        <color indexed="8"/>
        <rFont val="Calibri"/>
        <family val="2"/>
      </rPr>
      <t>6</t>
    </r>
    <r>
      <rPr>
        <sz val="10.5"/>
        <color indexed="8"/>
        <rFont val="宋体"/>
        <family val="3"/>
        <charset val="134"/>
      </rPr>
      <t>分）</t>
    </r>
  </si>
  <si>
    <r>
      <rPr>
        <sz val="10.5"/>
        <color indexed="8"/>
        <rFont val="宋体"/>
        <family val="3"/>
        <charset val="134"/>
      </rPr>
      <t>方案汇报材料（</t>
    </r>
    <r>
      <rPr>
        <sz val="10.5"/>
        <color indexed="8"/>
        <rFont val="Calibri"/>
        <family val="2"/>
      </rPr>
      <t>4</t>
    </r>
    <r>
      <rPr>
        <sz val="10.5"/>
        <color indexed="8"/>
        <rFont val="宋体"/>
        <family val="3"/>
        <charset val="134"/>
      </rPr>
      <t>分）</t>
    </r>
  </si>
  <si>
    <r>
      <rPr>
        <sz val="10.5"/>
        <color indexed="8"/>
        <rFont val="宋体"/>
        <family val="3"/>
        <charset val="134"/>
      </rPr>
      <t>汇报材料中对问题的反馈（</t>
    </r>
    <r>
      <rPr>
        <sz val="10.5"/>
        <color indexed="8"/>
        <rFont val="Calibri"/>
        <family val="2"/>
      </rPr>
      <t>10</t>
    </r>
    <r>
      <rPr>
        <sz val="10.5"/>
        <color indexed="8"/>
        <rFont val="宋体"/>
        <family val="3"/>
        <charset val="134"/>
      </rPr>
      <t>分）</t>
    </r>
  </si>
  <si>
    <r>
      <rPr>
        <sz val="10.5"/>
        <color indexed="8"/>
        <rFont val="宋体"/>
        <family val="3"/>
        <charset val="134"/>
      </rPr>
      <t>配合服务</t>
    </r>
    <r>
      <rPr>
        <sz val="10.5"/>
        <color indexed="8"/>
        <rFont val="Calibri"/>
        <family val="2"/>
      </rPr>
      <t xml:space="preserve">                          </t>
    </r>
    <r>
      <rPr>
        <sz val="10.5"/>
        <color indexed="8"/>
        <rFont val="宋体"/>
        <family val="3"/>
        <charset val="134"/>
      </rPr>
      <t>（</t>
    </r>
    <r>
      <rPr>
        <sz val="10.5"/>
        <color indexed="8"/>
        <rFont val="Calibri"/>
        <family val="2"/>
      </rPr>
      <t>30</t>
    </r>
    <r>
      <rPr>
        <sz val="10.5"/>
        <color indexed="8"/>
        <rFont val="宋体"/>
        <family val="3"/>
        <charset val="134"/>
      </rPr>
      <t>分）</t>
    </r>
  </si>
  <si>
    <r>
      <rPr>
        <sz val="10.5"/>
        <color indexed="8"/>
        <rFont val="宋体"/>
        <family val="3"/>
        <charset val="134"/>
      </rPr>
      <t>方案上报时限（</t>
    </r>
    <r>
      <rPr>
        <sz val="10.5"/>
        <color indexed="8"/>
        <rFont val="Calibri"/>
        <family val="2"/>
      </rPr>
      <t>5</t>
    </r>
    <r>
      <rPr>
        <sz val="10.5"/>
        <color indexed="8"/>
        <rFont val="宋体"/>
        <family val="3"/>
        <charset val="134"/>
      </rPr>
      <t>分）</t>
    </r>
  </si>
  <si>
    <r>
      <rPr>
        <sz val="10.5"/>
        <color indexed="8"/>
        <rFont val="宋体"/>
        <family val="3"/>
        <charset val="134"/>
      </rPr>
      <t>因设计单位原因造成建议书最终成果进度迟缓不能按时上报的，根据影响情况</t>
    </r>
    <r>
      <rPr>
        <sz val="10.5"/>
        <color indexed="8"/>
        <rFont val="Calibri"/>
        <family val="2"/>
      </rPr>
      <t>0-5</t>
    </r>
    <r>
      <rPr>
        <sz val="10.5"/>
        <color indexed="8"/>
        <rFont val="宋体"/>
        <family val="3"/>
        <charset val="134"/>
      </rPr>
      <t>分酌情扣分。</t>
    </r>
  </si>
  <si>
    <r>
      <rPr>
        <sz val="10.5"/>
        <color indexed="8"/>
        <rFont val="宋体"/>
        <family val="3"/>
        <charset val="134"/>
      </rPr>
      <t>立项评审（</t>
    </r>
    <r>
      <rPr>
        <sz val="10.5"/>
        <color indexed="8"/>
        <rFont val="Calibri"/>
        <family val="2"/>
      </rPr>
      <t>10</t>
    </r>
    <r>
      <rPr>
        <sz val="10.5"/>
        <color indexed="8"/>
        <rFont val="宋体"/>
        <family val="3"/>
        <charset val="134"/>
      </rPr>
      <t>分）</t>
    </r>
  </si>
  <si>
    <r>
      <rPr>
        <sz val="10.5"/>
        <color indexed="8"/>
        <rFont val="宋体"/>
        <family val="3"/>
        <charset val="134"/>
      </rPr>
      <t>因设计单位原因未通过评审的，每次扣</t>
    </r>
    <r>
      <rPr>
        <sz val="10.5"/>
        <color indexed="8"/>
        <rFont val="Calibri"/>
        <family val="2"/>
      </rPr>
      <t>5</t>
    </r>
    <r>
      <rPr>
        <sz val="10.5"/>
        <color indexed="8"/>
        <rFont val="宋体"/>
        <family val="3"/>
        <charset val="134"/>
      </rPr>
      <t>分。</t>
    </r>
  </si>
  <si>
    <r>
      <rPr>
        <sz val="10.5"/>
        <color indexed="8"/>
        <rFont val="宋体"/>
        <family val="3"/>
        <charset val="134"/>
      </rPr>
      <t>配合协调情况（</t>
    </r>
    <r>
      <rPr>
        <sz val="10.5"/>
        <color indexed="8"/>
        <rFont val="Calibri"/>
        <family val="2"/>
      </rPr>
      <t>10</t>
    </r>
    <r>
      <rPr>
        <sz val="10.5"/>
        <color indexed="8"/>
        <rFont val="宋体"/>
        <family val="3"/>
        <charset val="134"/>
      </rPr>
      <t>分）</t>
    </r>
  </si>
  <si>
    <r>
      <rPr>
        <sz val="10.5"/>
        <color indexed="8"/>
        <rFont val="宋体"/>
        <family val="3"/>
        <charset val="134"/>
      </rPr>
      <t>设计人员对业主提出的要求是否能及时开展工作并在时限内上报阶段工作成果，如不能按时上报根据影响情况</t>
    </r>
    <r>
      <rPr>
        <sz val="10.5"/>
        <color indexed="8"/>
        <rFont val="Calibri"/>
        <family val="2"/>
      </rPr>
      <t>0-5</t>
    </r>
    <r>
      <rPr>
        <sz val="10.5"/>
        <color indexed="8"/>
        <rFont val="宋体"/>
        <family val="3"/>
        <charset val="134"/>
      </rPr>
      <t>分酌情扣分</t>
    </r>
  </si>
  <si>
    <r>
      <rPr>
        <sz val="10.5"/>
        <color indexed="8"/>
        <rFont val="宋体"/>
        <family val="3"/>
        <charset val="134"/>
      </rPr>
      <t>其他</t>
    </r>
    <r>
      <rPr>
        <sz val="10.5"/>
        <color indexed="8"/>
        <rFont val="Calibri"/>
        <family val="2"/>
      </rPr>
      <t xml:space="preserve">                        </t>
    </r>
    <r>
      <rPr>
        <sz val="10.5"/>
        <color indexed="8"/>
        <rFont val="宋体"/>
        <family val="3"/>
        <charset val="134"/>
      </rPr>
      <t>（</t>
    </r>
    <r>
      <rPr>
        <sz val="10.5"/>
        <color indexed="8"/>
        <rFont val="Calibri"/>
        <family val="2"/>
      </rPr>
      <t>5</t>
    </r>
    <r>
      <rPr>
        <sz val="10.5"/>
        <color indexed="8"/>
        <rFont val="宋体"/>
        <family val="3"/>
        <charset val="134"/>
      </rPr>
      <t>分）</t>
    </r>
  </si>
  <si>
    <r>
      <rPr>
        <sz val="10.5"/>
        <color indexed="8"/>
        <rFont val="宋体"/>
        <family val="3"/>
        <charset val="134"/>
      </rPr>
      <t>初步设计（</t>
    </r>
    <r>
      <rPr>
        <sz val="10.5"/>
        <color indexed="8"/>
        <rFont val="Calibri"/>
        <family val="2"/>
      </rPr>
      <t>25%</t>
    </r>
    <r>
      <rPr>
        <sz val="10.5"/>
        <color indexed="8"/>
        <rFont val="宋体"/>
        <family val="3"/>
        <charset val="134"/>
      </rPr>
      <t>）</t>
    </r>
  </si>
  <si>
    <r>
      <rPr>
        <sz val="10.5"/>
        <color indexed="8"/>
        <rFont val="宋体"/>
        <family val="3"/>
        <charset val="134"/>
      </rPr>
      <t>技术文件</t>
    </r>
    <r>
      <rPr>
        <sz val="10.5"/>
        <color indexed="8"/>
        <rFont val="Calibri"/>
        <family val="2"/>
      </rPr>
      <t xml:space="preserve">              </t>
    </r>
    <r>
      <rPr>
        <sz val="10.5"/>
        <color indexed="8"/>
        <rFont val="宋体"/>
        <family val="3"/>
        <charset val="134"/>
      </rPr>
      <t>（</t>
    </r>
    <r>
      <rPr>
        <sz val="10.5"/>
        <color indexed="8"/>
        <rFont val="Calibri"/>
        <family val="2"/>
      </rPr>
      <t>30</t>
    </r>
    <r>
      <rPr>
        <sz val="10.5"/>
        <color indexed="8"/>
        <rFont val="宋体"/>
        <family val="3"/>
        <charset val="134"/>
      </rPr>
      <t>分）</t>
    </r>
  </si>
  <si>
    <r>
      <rPr>
        <sz val="10.5"/>
        <color indexed="8"/>
        <rFont val="宋体"/>
        <family val="3"/>
        <charset val="134"/>
      </rPr>
      <t>初步设计文件（</t>
    </r>
    <r>
      <rPr>
        <sz val="10.5"/>
        <color indexed="8"/>
        <rFont val="Calibri"/>
        <family val="2"/>
      </rPr>
      <t>25</t>
    </r>
    <r>
      <rPr>
        <sz val="10.5"/>
        <color indexed="8"/>
        <rFont val="宋体"/>
        <family val="3"/>
        <charset val="134"/>
      </rPr>
      <t>分）</t>
    </r>
  </si>
  <si>
    <r>
      <rPr>
        <sz val="10.5"/>
        <color indexed="8"/>
        <rFont val="宋体"/>
        <family val="3"/>
        <charset val="134"/>
      </rPr>
      <t>对上一阶段批复的执行情况及对相关主管部门意见的执行情况，设计文件是否符合《公路工程基本建设项目设计文件编制办法》，根据执行情况酌情扣</t>
    </r>
    <r>
      <rPr>
        <sz val="10.5"/>
        <color indexed="8"/>
        <rFont val="Calibri"/>
        <family val="2"/>
      </rPr>
      <t>0-25</t>
    </r>
    <r>
      <rPr>
        <sz val="10.5"/>
        <color indexed="8"/>
        <rFont val="宋体"/>
        <family val="3"/>
        <charset val="134"/>
      </rPr>
      <t>分。</t>
    </r>
  </si>
  <si>
    <r>
      <rPr>
        <sz val="10.5"/>
        <color indexed="8"/>
        <rFont val="宋体"/>
        <family val="3"/>
        <charset val="134"/>
      </rPr>
      <t>初步设计的批复（</t>
    </r>
    <r>
      <rPr>
        <sz val="10.5"/>
        <color indexed="8"/>
        <rFont val="Calibri"/>
        <family val="2"/>
      </rPr>
      <t>5</t>
    </r>
    <r>
      <rPr>
        <sz val="10.5"/>
        <color indexed="8"/>
        <rFont val="宋体"/>
        <family val="3"/>
        <charset val="134"/>
      </rPr>
      <t>分）</t>
    </r>
  </si>
  <si>
    <r>
      <rPr>
        <sz val="10.5"/>
        <color indexed="8"/>
        <rFont val="宋体"/>
        <family val="3"/>
        <charset val="134"/>
      </rPr>
      <t>因设计单位原因造成初步设计未被批复的，每次扣</t>
    </r>
    <r>
      <rPr>
        <sz val="10.5"/>
        <color indexed="8"/>
        <rFont val="Calibri"/>
        <family val="2"/>
      </rPr>
      <t>5</t>
    </r>
    <r>
      <rPr>
        <sz val="10.5"/>
        <color indexed="8"/>
        <rFont val="宋体"/>
        <family val="3"/>
        <charset val="134"/>
      </rPr>
      <t>分，因设计单位原因造成初步设计批复拖延的，每次扣</t>
    </r>
    <r>
      <rPr>
        <sz val="10.5"/>
        <color indexed="8"/>
        <rFont val="Calibri"/>
        <family val="2"/>
      </rPr>
      <t>1-3</t>
    </r>
    <r>
      <rPr>
        <sz val="10.5"/>
        <color indexed="8"/>
        <rFont val="宋体"/>
        <family val="3"/>
        <charset val="134"/>
      </rPr>
      <t>分。</t>
    </r>
  </si>
  <si>
    <r>
      <rPr>
        <sz val="10.5"/>
        <color indexed="8"/>
        <rFont val="宋体"/>
        <family val="3"/>
        <charset val="134"/>
      </rPr>
      <t>经济指标</t>
    </r>
    <r>
      <rPr>
        <sz val="10.5"/>
        <color indexed="8"/>
        <rFont val="Calibri"/>
        <family val="2"/>
      </rPr>
      <t xml:space="preserve">             </t>
    </r>
    <r>
      <rPr>
        <sz val="10.5"/>
        <color indexed="8"/>
        <rFont val="宋体"/>
        <family val="3"/>
        <charset val="134"/>
      </rPr>
      <t>（</t>
    </r>
    <r>
      <rPr>
        <sz val="10.5"/>
        <color indexed="8"/>
        <rFont val="Calibri"/>
        <family val="2"/>
      </rPr>
      <t>30</t>
    </r>
    <r>
      <rPr>
        <sz val="10.5"/>
        <color indexed="8"/>
        <rFont val="宋体"/>
        <family val="3"/>
        <charset val="134"/>
      </rPr>
      <t>分）</t>
    </r>
  </si>
  <si>
    <r>
      <rPr>
        <sz val="10.5"/>
        <color indexed="8"/>
        <rFont val="宋体"/>
        <family val="3"/>
        <charset val="134"/>
      </rPr>
      <t>概算文件编制（</t>
    </r>
    <r>
      <rPr>
        <sz val="10.5"/>
        <color indexed="8"/>
        <rFont val="Calibri"/>
        <family val="2"/>
      </rPr>
      <t>10</t>
    </r>
    <r>
      <rPr>
        <sz val="10.5"/>
        <color indexed="8"/>
        <rFont val="宋体"/>
        <family val="3"/>
        <charset val="134"/>
      </rPr>
      <t>分）</t>
    </r>
  </si>
  <si>
    <r>
      <rPr>
        <sz val="10.5"/>
        <color indexed="8"/>
        <rFont val="宋体"/>
        <family val="3"/>
        <charset val="134"/>
      </rPr>
      <t>设计文件丢漏项、编制错误每项扣</t>
    </r>
    <r>
      <rPr>
        <sz val="10.5"/>
        <color indexed="8"/>
        <rFont val="Calibri"/>
        <family val="2"/>
      </rPr>
      <t>3</t>
    </r>
    <r>
      <rPr>
        <sz val="10.5"/>
        <color indexed="8"/>
        <rFont val="宋体"/>
        <family val="3"/>
        <charset val="134"/>
      </rPr>
      <t>分</t>
    </r>
  </si>
  <si>
    <r>
      <rPr>
        <sz val="10.5"/>
        <color indexed="8"/>
        <rFont val="宋体"/>
        <family val="3"/>
        <charset val="134"/>
      </rPr>
      <t>与上阶段投资批复的符合程度（</t>
    </r>
    <r>
      <rPr>
        <sz val="10.5"/>
        <color indexed="8"/>
        <rFont val="Calibri"/>
        <family val="2"/>
      </rPr>
      <t>10</t>
    </r>
    <r>
      <rPr>
        <sz val="10.5"/>
        <color indexed="8"/>
        <rFont val="宋体"/>
        <family val="3"/>
        <charset val="134"/>
      </rPr>
      <t>分）</t>
    </r>
  </si>
  <si>
    <r>
      <rPr>
        <sz val="10.5"/>
        <color indexed="8"/>
        <rFont val="宋体"/>
        <family val="3"/>
        <charset val="134"/>
      </rPr>
      <t>由于设计单位原因造成的相差</t>
    </r>
    <r>
      <rPr>
        <sz val="10.5"/>
        <color indexed="8"/>
        <rFont val="Calibri"/>
        <family val="2"/>
      </rPr>
      <t>10%</t>
    </r>
    <r>
      <rPr>
        <sz val="10.5"/>
        <color indexed="8"/>
        <rFont val="宋体"/>
        <family val="3"/>
        <charset val="134"/>
      </rPr>
      <t>的扣</t>
    </r>
    <r>
      <rPr>
        <sz val="10.5"/>
        <color indexed="8"/>
        <rFont val="Calibri"/>
        <family val="2"/>
      </rPr>
      <t>10</t>
    </r>
    <r>
      <rPr>
        <sz val="10.5"/>
        <color indexed="8"/>
        <rFont val="宋体"/>
        <family val="3"/>
        <charset val="134"/>
      </rPr>
      <t>分</t>
    </r>
  </si>
  <si>
    <r>
      <rPr>
        <sz val="10.5"/>
        <color indexed="8"/>
        <rFont val="宋体"/>
        <family val="3"/>
        <charset val="134"/>
      </rPr>
      <t>上报概算与批复概算的符合程度（</t>
    </r>
    <r>
      <rPr>
        <sz val="10.5"/>
        <color indexed="8"/>
        <rFont val="Calibri"/>
        <family val="2"/>
      </rPr>
      <t>10</t>
    </r>
    <r>
      <rPr>
        <sz val="10.5"/>
        <color indexed="8"/>
        <rFont val="宋体"/>
        <family val="3"/>
        <charset val="134"/>
      </rPr>
      <t>分）</t>
    </r>
  </si>
  <si>
    <r>
      <rPr>
        <sz val="10.5"/>
        <color indexed="8"/>
        <rFont val="宋体"/>
        <family val="3"/>
        <charset val="134"/>
      </rPr>
      <t>设计单位上报概算与批复概算数额相差</t>
    </r>
    <r>
      <rPr>
        <sz val="10.5"/>
        <color indexed="8"/>
        <rFont val="Calibri"/>
        <family val="2"/>
      </rPr>
      <t>20%</t>
    </r>
    <r>
      <rPr>
        <sz val="10.5"/>
        <color indexed="8"/>
        <rFont val="宋体"/>
        <family val="3"/>
        <charset val="134"/>
      </rPr>
      <t>以上的每</t>
    </r>
    <r>
      <rPr>
        <sz val="10.5"/>
        <color indexed="8"/>
        <rFont val="Calibri"/>
        <family val="2"/>
      </rPr>
      <t>5%</t>
    </r>
    <r>
      <rPr>
        <sz val="10.5"/>
        <color indexed="8"/>
        <rFont val="宋体"/>
        <family val="3"/>
        <charset val="134"/>
      </rPr>
      <t>扣</t>
    </r>
    <r>
      <rPr>
        <sz val="10.5"/>
        <color indexed="8"/>
        <rFont val="Calibri"/>
        <family val="2"/>
      </rPr>
      <t>3</t>
    </r>
    <r>
      <rPr>
        <sz val="10.5"/>
        <color indexed="8"/>
        <rFont val="宋体"/>
        <family val="3"/>
        <charset val="134"/>
      </rPr>
      <t>分</t>
    </r>
  </si>
  <si>
    <r>
      <rPr>
        <sz val="10.5"/>
        <color indexed="8"/>
        <rFont val="宋体"/>
        <family val="3"/>
        <charset val="134"/>
      </rPr>
      <t>汇报</t>
    </r>
    <r>
      <rPr>
        <sz val="10.5"/>
        <color indexed="8"/>
        <rFont val="Calibri"/>
        <family val="2"/>
      </rPr>
      <t xml:space="preserve">                 </t>
    </r>
    <r>
      <rPr>
        <sz val="10.5"/>
        <color indexed="8"/>
        <rFont val="宋体"/>
        <family val="3"/>
        <charset val="134"/>
      </rPr>
      <t>（</t>
    </r>
    <r>
      <rPr>
        <sz val="10.5"/>
        <color indexed="8"/>
        <rFont val="Calibri"/>
        <family val="2"/>
      </rPr>
      <t>15</t>
    </r>
    <r>
      <rPr>
        <sz val="10.5"/>
        <color indexed="8"/>
        <rFont val="宋体"/>
        <family val="3"/>
        <charset val="134"/>
      </rPr>
      <t>分）</t>
    </r>
  </si>
  <si>
    <r>
      <rPr>
        <sz val="10.5"/>
        <color indexed="8"/>
        <rFont val="宋体"/>
        <family val="3"/>
        <charset val="134"/>
      </rPr>
      <t>方案汇报（</t>
    </r>
    <r>
      <rPr>
        <sz val="10.5"/>
        <color indexed="8"/>
        <rFont val="Calibri"/>
        <family val="2"/>
      </rPr>
      <t>5</t>
    </r>
    <r>
      <rPr>
        <sz val="10.5"/>
        <color indexed="8"/>
        <rFont val="宋体"/>
        <family val="3"/>
        <charset val="134"/>
      </rPr>
      <t>分）</t>
    </r>
  </si>
  <si>
    <r>
      <rPr>
        <sz val="10.5"/>
        <color indexed="8"/>
        <rFont val="宋体"/>
        <family val="3"/>
        <charset val="134"/>
      </rPr>
      <t>设计人员对方案汇报不积极准备，方案没有实质性进展的每次扣</t>
    </r>
    <r>
      <rPr>
        <sz val="10.5"/>
        <color indexed="8"/>
        <rFont val="Calibri"/>
        <family val="2"/>
      </rPr>
      <t>2</t>
    </r>
    <r>
      <rPr>
        <sz val="10.5"/>
        <color indexed="8"/>
        <rFont val="宋体"/>
        <family val="3"/>
        <charset val="134"/>
      </rPr>
      <t>分。</t>
    </r>
  </si>
  <si>
    <r>
      <rPr>
        <sz val="10.5"/>
        <color indexed="8"/>
        <rFont val="宋体"/>
        <family val="3"/>
        <charset val="134"/>
      </rPr>
      <t>方案汇报材料（</t>
    </r>
    <r>
      <rPr>
        <sz val="10.5"/>
        <color indexed="8"/>
        <rFont val="Calibri"/>
        <family val="2"/>
      </rPr>
      <t>5</t>
    </r>
    <r>
      <rPr>
        <sz val="10.5"/>
        <color indexed="8"/>
        <rFont val="宋体"/>
        <family val="3"/>
        <charset val="134"/>
      </rPr>
      <t>分）</t>
    </r>
  </si>
  <si>
    <r>
      <rPr>
        <sz val="10.5"/>
        <color indexed="8"/>
        <rFont val="宋体"/>
        <family val="3"/>
        <charset val="134"/>
      </rPr>
      <t>配合服务</t>
    </r>
    <r>
      <rPr>
        <sz val="10.5"/>
        <color indexed="8"/>
        <rFont val="Calibri"/>
        <family val="2"/>
      </rPr>
      <t xml:space="preserve">             </t>
    </r>
    <r>
      <rPr>
        <sz val="10.5"/>
        <color indexed="8"/>
        <rFont val="宋体"/>
        <family val="3"/>
        <charset val="134"/>
      </rPr>
      <t>（</t>
    </r>
    <r>
      <rPr>
        <sz val="10.5"/>
        <color indexed="8"/>
        <rFont val="Calibri"/>
        <family val="2"/>
      </rPr>
      <t>20</t>
    </r>
    <r>
      <rPr>
        <sz val="10.5"/>
        <color indexed="8"/>
        <rFont val="宋体"/>
        <family val="3"/>
        <charset val="134"/>
      </rPr>
      <t>分）</t>
    </r>
  </si>
  <si>
    <r>
      <rPr>
        <sz val="10.5"/>
        <color indexed="8"/>
        <rFont val="宋体"/>
        <family val="3"/>
        <charset val="134"/>
      </rPr>
      <t>初步设计文件上报时限（</t>
    </r>
    <r>
      <rPr>
        <sz val="10.5"/>
        <color indexed="8"/>
        <rFont val="Calibri"/>
        <family val="2"/>
      </rPr>
      <t>5</t>
    </r>
    <r>
      <rPr>
        <sz val="10.5"/>
        <color indexed="8"/>
        <rFont val="宋体"/>
        <family val="3"/>
        <charset val="134"/>
      </rPr>
      <t>分）</t>
    </r>
  </si>
  <si>
    <r>
      <rPr>
        <sz val="10.5"/>
        <color indexed="8"/>
        <rFont val="宋体"/>
        <family val="3"/>
        <charset val="134"/>
      </rPr>
      <t>因设计单位原因造成进度迟缓不能按时上报的根据影响程度</t>
    </r>
    <r>
      <rPr>
        <sz val="10.5"/>
        <color indexed="8"/>
        <rFont val="Calibri"/>
        <family val="2"/>
      </rPr>
      <t>0-5</t>
    </r>
    <r>
      <rPr>
        <sz val="10.5"/>
        <color indexed="8"/>
        <rFont val="宋体"/>
        <family val="3"/>
        <charset val="134"/>
      </rPr>
      <t>分酌情扣分。</t>
    </r>
  </si>
  <si>
    <r>
      <rPr>
        <sz val="10.5"/>
        <color indexed="8"/>
        <rFont val="宋体"/>
        <family val="3"/>
        <charset val="134"/>
      </rPr>
      <t>其他</t>
    </r>
    <r>
      <rPr>
        <sz val="10.5"/>
        <color indexed="8"/>
        <rFont val="Calibri"/>
        <family val="2"/>
      </rPr>
      <t xml:space="preserve">                     </t>
    </r>
    <r>
      <rPr>
        <sz val="10.5"/>
        <color indexed="8"/>
        <rFont val="宋体"/>
        <family val="3"/>
        <charset val="134"/>
      </rPr>
      <t>（</t>
    </r>
    <r>
      <rPr>
        <sz val="10.5"/>
        <color indexed="8"/>
        <rFont val="Calibri"/>
        <family val="2"/>
      </rPr>
      <t>5</t>
    </r>
    <r>
      <rPr>
        <sz val="10.5"/>
        <color indexed="8"/>
        <rFont val="宋体"/>
        <family val="3"/>
        <charset val="134"/>
      </rPr>
      <t>分）</t>
    </r>
  </si>
  <si>
    <r>
      <rPr>
        <sz val="10.5"/>
        <color indexed="8"/>
        <rFont val="宋体"/>
        <family val="3"/>
        <charset val="134"/>
      </rPr>
      <t>施工图设计（</t>
    </r>
    <r>
      <rPr>
        <sz val="10.5"/>
        <color indexed="8"/>
        <rFont val="Calibri"/>
        <family val="2"/>
      </rPr>
      <t>25%</t>
    </r>
    <r>
      <rPr>
        <sz val="10.5"/>
        <color indexed="8"/>
        <rFont val="宋体"/>
        <family val="3"/>
        <charset val="134"/>
      </rPr>
      <t>）</t>
    </r>
  </si>
  <si>
    <r>
      <rPr>
        <sz val="10.5"/>
        <color indexed="8"/>
        <rFont val="宋体"/>
        <family val="3"/>
        <charset val="134"/>
      </rPr>
      <t>技术文件</t>
    </r>
    <r>
      <rPr>
        <sz val="10.5"/>
        <color indexed="8"/>
        <rFont val="Calibri"/>
        <family val="2"/>
      </rPr>
      <t xml:space="preserve">                  </t>
    </r>
    <r>
      <rPr>
        <sz val="10.5"/>
        <color indexed="8"/>
        <rFont val="宋体"/>
        <family val="3"/>
        <charset val="134"/>
      </rPr>
      <t>（</t>
    </r>
    <r>
      <rPr>
        <sz val="10.5"/>
        <color indexed="8"/>
        <rFont val="Calibri"/>
        <family val="2"/>
      </rPr>
      <t>50</t>
    </r>
    <r>
      <rPr>
        <sz val="10.5"/>
        <color indexed="8"/>
        <rFont val="宋体"/>
        <family val="3"/>
        <charset val="134"/>
      </rPr>
      <t>分）</t>
    </r>
  </si>
  <si>
    <r>
      <rPr>
        <sz val="10.5"/>
        <color indexed="8"/>
        <rFont val="宋体"/>
        <family val="3"/>
        <charset val="134"/>
      </rPr>
      <t>施工图设计文件（</t>
    </r>
    <r>
      <rPr>
        <sz val="10.5"/>
        <color indexed="8"/>
        <rFont val="Calibri"/>
        <family val="2"/>
      </rPr>
      <t>25</t>
    </r>
    <r>
      <rPr>
        <sz val="10.5"/>
        <color indexed="8"/>
        <rFont val="宋体"/>
        <family val="3"/>
        <charset val="134"/>
      </rPr>
      <t>分）</t>
    </r>
  </si>
  <si>
    <r>
      <rPr>
        <sz val="10.5"/>
        <color indexed="8"/>
        <rFont val="宋体"/>
        <family val="3"/>
        <charset val="134"/>
      </rPr>
      <t>施工图审查（</t>
    </r>
    <r>
      <rPr>
        <sz val="10.5"/>
        <color indexed="8"/>
        <rFont val="Calibri"/>
        <family val="2"/>
      </rPr>
      <t>25</t>
    </r>
    <r>
      <rPr>
        <sz val="10.5"/>
        <color indexed="8"/>
        <rFont val="宋体"/>
        <family val="3"/>
        <charset val="134"/>
      </rPr>
      <t>分）</t>
    </r>
  </si>
  <si>
    <r>
      <rPr>
        <sz val="10.5"/>
        <color indexed="8"/>
        <rFont val="宋体"/>
        <family val="3"/>
        <charset val="134"/>
      </rPr>
      <t>违反强标、影响安全的每项扣</t>
    </r>
    <r>
      <rPr>
        <sz val="10.5"/>
        <color indexed="8"/>
        <rFont val="Calibri"/>
        <family val="2"/>
      </rPr>
      <t>5</t>
    </r>
    <r>
      <rPr>
        <sz val="10.5"/>
        <color indexed="8"/>
        <rFont val="宋体"/>
        <family val="3"/>
        <charset val="134"/>
      </rPr>
      <t>分，设计文件中出现计算错误、缺项等错误的，每处扣</t>
    </r>
    <r>
      <rPr>
        <sz val="10.5"/>
        <color indexed="8"/>
        <rFont val="Calibri"/>
        <family val="2"/>
      </rPr>
      <t>3</t>
    </r>
    <r>
      <rPr>
        <sz val="10.5"/>
        <color indexed="8"/>
        <rFont val="宋体"/>
        <family val="3"/>
        <charset val="134"/>
      </rPr>
      <t>分。各专业间有明显矛盾、错误的数量，每处扣</t>
    </r>
    <r>
      <rPr>
        <sz val="10.5"/>
        <color indexed="8"/>
        <rFont val="Calibri"/>
        <family val="2"/>
      </rPr>
      <t>2</t>
    </r>
    <r>
      <rPr>
        <sz val="10.5"/>
        <color indexed="8"/>
        <rFont val="宋体"/>
        <family val="3"/>
        <charset val="134"/>
      </rPr>
      <t>分。</t>
    </r>
  </si>
  <si>
    <r>
      <rPr>
        <sz val="10.5"/>
        <color indexed="8"/>
        <rFont val="宋体"/>
        <family val="3"/>
        <charset val="134"/>
      </rPr>
      <t>经济指标</t>
    </r>
    <r>
      <rPr>
        <sz val="10.5"/>
        <color indexed="8"/>
        <rFont val="Calibri"/>
        <family val="2"/>
      </rPr>
      <t xml:space="preserve">                   </t>
    </r>
    <r>
      <rPr>
        <sz val="10.5"/>
        <color indexed="8"/>
        <rFont val="宋体"/>
        <family val="3"/>
        <charset val="134"/>
      </rPr>
      <t>（</t>
    </r>
    <r>
      <rPr>
        <sz val="10.5"/>
        <color indexed="8"/>
        <rFont val="Calibri"/>
        <family val="2"/>
      </rPr>
      <t>30</t>
    </r>
    <r>
      <rPr>
        <sz val="10.5"/>
        <color indexed="8"/>
        <rFont val="宋体"/>
        <family val="3"/>
        <charset val="134"/>
      </rPr>
      <t>分）</t>
    </r>
  </si>
  <si>
    <r>
      <rPr>
        <sz val="10.5"/>
        <color indexed="8"/>
        <rFont val="宋体"/>
        <family val="3"/>
        <charset val="134"/>
      </rPr>
      <t>预算文件编制（</t>
    </r>
    <r>
      <rPr>
        <sz val="10.5"/>
        <color indexed="8"/>
        <rFont val="Calibri"/>
        <family val="2"/>
      </rPr>
      <t>10</t>
    </r>
    <r>
      <rPr>
        <sz val="10.5"/>
        <color indexed="8"/>
        <rFont val="宋体"/>
        <family val="3"/>
        <charset val="134"/>
      </rPr>
      <t>分）</t>
    </r>
  </si>
  <si>
    <r>
      <rPr>
        <sz val="10.5"/>
        <color indexed="8"/>
        <rFont val="宋体"/>
        <family val="3"/>
        <charset val="134"/>
      </rPr>
      <t>由于设计单位原因造成的预算与上阶段投资批复数额相差</t>
    </r>
    <r>
      <rPr>
        <sz val="10.5"/>
        <color indexed="8"/>
        <rFont val="Calibri"/>
        <family val="2"/>
      </rPr>
      <t>10%</t>
    </r>
    <r>
      <rPr>
        <sz val="10.5"/>
        <color indexed="8"/>
        <rFont val="宋体"/>
        <family val="3"/>
        <charset val="134"/>
      </rPr>
      <t>及以上的扣</t>
    </r>
    <r>
      <rPr>
        <sz val="10.5"/>
        <color indexed="8"/>
        <rFont val="Calibri"/>
        <family val="2"/>
      </rPr>
      <t>10</t>
    </r>
    <r>
      <rPr>
        <sz val="10.5"/>
        <color indexed="8"/>
        <rFont val="宋体"/>
        <family val="3"/>
        <charset val="134"/>
      </rPr>
      <t>分</t>
    </r>
  </si>
  <si>
    <r>
      <rPr>
        <sz val="10.5"/>
        <color indexed="8"/>
        <rFont val="宋体"/>
        <family val="3"/>
        <charset val="134"/>
      </rPr>
      <t>上报预算与批复预算的符合程度（</t>
    </r>
    <r>
      <rPr>
        <sz val="10.5"/>
        <color indexed="8"/>
        <rFont val="Calibri"/>
        <family val="2"/>
      </rPr>
      <t>10</t>
    </r>
    <r>
      <rPr>
        <sz val="10.5"/>
        <color indexed="8"/>
        <rFont val="宋体"/>
        <family val="3"/>
        <charset val="134"/>
      </rPr>
      <t>分）</t>
    </r>
  </si>
  <si>
    <r>
      <rPr>
        <sz val="10.5"/>
        <color indexed="8"/>
        <rFont val="宋体"/>
        <family val="3"/>
        <charset val="134"/>
      </rPr>
      <t>设计单位上报预算与本阶段批复预算数额相差</t>
    </r>
    <r>
      <rPr>
        <sz val="10.5"/>
        <color indexed="8"/>
        <rFont val="Calibri"/>
        <family val="2"/>
      </rPr>
      <t>20%</t>
    </r>
    <r>
      <rPr>
        <sz val="10.5"/>
        <color indexed="8"/>
        <rFont val="宋体"/>
        <family val="3"/>
        <charset val="134"/>
      </rPr>
      <t>以上的每</t>
    </r>
    <r>
      <rPr>
        <sz val="10.5"/>
        <color indexed="8"/>
        <rFont val="Calibri"/>
        <family val="2"/>
      </rPr>
      <t>5%</t>
    </r>
    <r>
      <rPr>
        <sz val="10.5"/>
        <color indexed="8"/>
        <rFont val="宋体"/>
        <family val="3"/>
        <charset val="134"/>
      </rPr>
      <t>扣</t>
    </r>
    <r>
      <rPr>
        <sz val="10.5"/>
        <color indexed="8"/>
        <rFont val="Calibri"/>
        <family val="2"/>
      </rPr>
      <t>3</t>
    </r>
    <r>
      <rPr>
        <sz val="10.5"/>
        <color indexed="8"/>
        <rFont val="宋体"/>
        <family val="3"/>
        <charset val="134"/>
      </rPr>
      <t>分</t>
    </r>
  </si>
  <si>
    <r>
      <rPr>
        <sz val="10.5"/>
        <color indexed="8"/>
        <rFont val="宋体"/>
        <family val="3"/>
        <charset val="134"/>
      </rPr>
      <t>配合服务</t>
    </r>
    <r>
      <rPr>
        <sz val="10.5"/>
        <color indexed="8"/>
        <rFont val="Calibri"/>
        <family val="2"/>
      </rPr>
      <t xml:space="preserve">                    </t>
    </r>
    <r>
      <rPr>
        <sz val="10.5"/>
        <color indexed="8"/>
        <rFont val="宋体"/>
        <family val="3"/>
        <charset val="134"/>
      </rPr>
      <t>（</t>
    </r>
    <r>
      <rPr>
        <sz val="10.5"/>
        <color indexed="8"/>
        <rFont val="Calibri"/>
        <family val="2"/>
      </rPr>
      <t>15</t>
    </r>
    <r>
      <rPr>
        <sz val="10.5"/>
        <color indexed="8"/>
        <rFont val="宋体"/>
        <family val="3"/>
        <charset val="134"/>
      </rPr>
      <t>分）</t>
    </r>
  </si>
  <si>
    <r>
      <rPr>
        <sz val="10.5"/>
        <color indexed="8"/>
        <rFont val="宋体"/>
        <family val="3"/>
        <charset val="134"/>
      </rPr>
      <t>设计进度对工程进度的影响（</t>
    </r>
    <r>
      <rPr>
        <sz val="10.5"/>
        <color indexed="8"/>
        <rFont val="Calibri"/>
        <family val="2"/>
      </rPr>
      <t>5</t>
    </r>
    <r>
      <rPr>
        <sz val="10.5"/>
        <color indexed="8"/>
        <rFont val="宋体"/>
        <family val="3"/>
        <charset val="134"/>
      </rPr>
      <t>分）</t>
    </r>
  </si>
  <si>
    <r>
      <rPr>
        <sz val="10.5"/>
        <color indexed="8"/>
        <rFont val="宋体"/>
        <family val="3"/>
        <charset val="134"/>
      </rPr>
      <t>因设计单位原因，设计进度的拖延对工程开工或对工程进度造成拖延的视影响情况因设计单位原因，相关资料不能按时上报的根据影响情况</t>
    </r>
    <r>
      <rPr>
        <sz val="10.5"/>
        <color indexed="8"/>
        <rFont val="Calibri"/>
        <family val="2"/>
      </rPr>
      <t>0-5</t>
    </r>
    <r>
      <rPr>
        <sz val="10.5"/>
        <color indexed="8"/>
        <rFont val="宋体"/>
        <family val="3"/>
        <charset val="134"/>
      </rPr>
      <t>分酌情扣分</t>
    </r>
  </si>
  <si>
    <r>
      <rPr>
        <sz val="10.5"/>
        <color indexed="8"/>
        <rFont val="宋体"/>
        <family val="3"/>
        <charset val="134"/>
      </rPr>
      <t>设计单位参加相关会议及准备汇报情况（</t>
    </r>
    <r>
      <rPr>
        <sz val="10.5"/>
        <color indexed="8"/>
        <rFont val="Calibri"/>
        <family val="2"/>
      </rPr>
      <t>5</t>
    </r>
    <r>
      <rPr>
        <sz val="10.5"/>
        <color indexed="8"/>
        <rFont val="宋体"/>
        <family val="3"/>
        <charset val="134"/>
      </rPr>
      <t>分）</t>
    </r>
  </si>
  <si>
    <r>
      <rPr>
        <sz val="10.5"/>
        <color indexed="8"/>
        <rFont val="宋体"/>
        <family val="3"/>
        <charset val="134"/>
      </rPr>
      <t>设计人不积极准备参加会议的每次扣</t>
    </r>
    <r>
      <rPr>
        <sz val="10.5"/>
        <color indexed="8"/>
        <rFont val="Calibri"/>
        <family val="2"/>
      </rPr>
      <t>1</t>
    </r>
    <r>
      <rPr>
        <sz val="10.5"/>
        <color indexed="8"/>
        <rFont val="宋体"/>
        <family val="3"/>
        <charset val="134"/>
      </rPr>
      <t>分，设计人不准备汇报材料或准备不充分的每次扣</t>
    </r>
    <r>
      <rPr>
        <sz val="10.5"/>
        <color indexed="8"/>
        <rFont val="Calibri"/>
        <family val="2"/>
      </rPr>
      <t>2</t>
    </r>
    <r>
      <rPr>
        <sz val="10.5"/>
        <color indexed="8"/>
        <rFont val="宋体"/>
        <family val="3"/>
        <charset val="134"/>
      </rPr>
      <t>分。</t>
    </r>
  </si>
  <si>
    <r>
      <rPr>
        <sz val="10.5"/>
        <color indexed="8"/>
        <rFont val="宋体"/>
        <family val="3"/>
        <charset val="134"/>
      </rPr>
      <t>与业主配合协调情况（</t>
    </r>
    <r>
      <rPr>
        <sz val="10.5"/>
        <color indexed="8"/>
        <rFont val="Calibri"/>
        <family val="2"/>
      </rPr>
      <t>5</t>
    </r>
    <r>
      <rPr>
        <sz val="10.5"/>
        <color indexed="8"/>
        <rFont val="宋体"/>
        <family val="3"/>
        <charset val="134"/>
      </rPr>
      <t>分）</t>
    </r>
  </si>
  <si>
    <r>
      <rPr>
        <sz val="10.5"/>
        <color indexed="8"/>
        <rFont val="宋体"/>
        <family val="3"/>
        <charset val="134"/>
      </rPr>
      <t>业主根据设计单位与各相关单位配合情况评分，非常满意（</t>
    </r>
    <r>
      <rPr>
        <sz val="10.5"/>
        <color indexed="8"/>
        <rFont val="Calibri"/>
        <family val="2"/>
      </rPr>
      <t>5</t>
    </r>
    <r>
      <rPr>
        <sz val="10.5"/>
        <color indexed="8"/>
        <rFont val="宋体"/>
        <family val="3"/>
        <charset val="134"/>
      </rPr>
      <t>分）；满意（</t>
    </r>
    <r>
      <rPr>
        <sz val="10.5"/>
        <color indexed="8"/>
        <rFont val="Calibri"/>
        <family val="2"/>
      </rPr>
      <t>4</t>
    </r>
    <r>
      <rPr>
        <sz val="10.5"/>
        <color indexed="8"/>
        <rFont val="宋体"/>
        <family val="3"/>
        <charset val="134"/>
      </rPr>
      <t>分）；一般（</t>
    </r>
    <r>
      <rPr>
        <sz val="10.5"/>
        <color indexed="8"/>
        <rFont val="Calibri"/>
        <family val="2"/>
      </rPr>
      <t>3</t>
    </r>
    <r>
      <rPr>
        <sz val="10.5"/>
        <color indexed="8"/>
        <rFont val="宋体"/>
        <family val="3"/>
        <charset val="134"/>
      </rPr>
      <t>分）；较差（</t>
    </r>
    <r>
      <rPr>
        <sz val="10.5"/>
        <color indexed="8"/>
        <rFont val="Calibri"/>
        <family val="2"/>
      </rPr>
      <t>2</t>
    </r>
    <r>
      <rPr>
        <sz val="10.5"/>
        <color indexed="8"/>
        <rFont val="宋体"/>
        <family val="3"/>
        <charset val="134"/>
      </rPr>
      <t>分）；差（</t>
    </r>
    <r>
      <rPr>
        <sz val="10.5"/>
        <color indexed="8"/>
        <rFont val="Calibri"/>
        <family val="2"/>
      </rPr>
      <t>0</t>
    </r>
    <r>
      <rPr>
        <sz val="10.5"/>
        <color indexed="8"/>
        <rFont val="宋体"/>
        <family val="3"/>
        <charset val="134"/>
      </rPr>
      <t>分）</t>
    </r>
  </si>
  <si>
    <r>
      <rPr>
        <sz val="10.5"/>
        <color indexed="8"/>
        <rFont val="宋体"/>
        <family val="3"/>
        <charset val="134"/>
      </rPr>
      <t>其他</t>
    </r>
    <r>
      <rPr>
        <sz val="10.5"/>
        <color indexed="8"/>
        <rFont val="Calibri"/>
        <family val="2"/>
      </rPr>
      <t xml:space="preserve">                       </t>
    </r>
    <r>
      <rPr>
        <sz val="10.5"/>
        <color indexed="8"/>
        <rFont val="宋体"/>
        <family val="3"/>
        <charset val="134"/>
      </rPr>
      <t>（</t>
    </r>
    <r>
      <rPr>
        <sz val="10.5"/>
        <color indexed="8"/>
        <rFont val="Calibri"/>
        <family val="2"/>
      </rPr>
      <t>5</t>
    </r>
    <r>
      <rPr>
        <sz val="10.5"/>
        <color indexed="8"/>
        <rFont val="宋体"/>
        <family val="3"/>
        <charset val="134"/>
      </rPr>
      <t>分）</t>
    </r>
  </si>
  <si>
    <r>
      <rPr>
        <sz val="10.5"/>
        <color indexed="8"/>
        <rFont val="宋体"/>
        <family val="3"/>
        <charset val="134"/>
      </rPr>
      <t>设计文件中出现的其他问题</t>
    </r>
    <r>
      <rPr>
        <sz val="10.5"/>
        <color indexed="8"/>
        <rFont val="Calibri"/>
        <family val="2"/>
      </rPr>
      <t>0-5</t>
    </r>
    <r>
      <rPr>
        <sz val="10.5"/>
        <color indexed="8"/>
        <rFont val="宋体"/>
        <family val="3"/>
        <charset val="134"/>
      </rPr>
      <t>分酌情扣分</t>
    </r>
  </si>
  <si>
    <r>
      <rPr>
        <sz val="10.5"/>
        <color indexed="8"/>
        <rFont val="宋体"/>
        <family val="3"/>
        <charset val="134"/>
      </rPr>
      <t>项目实施（</t>
    </r>
    <r>
      <rPr>
        <sz val="10.5"/>
        <color indexed="8"/>
        <rFont val="Calibri"/>
        <family val="2"/>
      </rPr>
      <t>20%</t>
    </r>
    <r>
      <rPr>
        <sz val="10.5"/>
        <color indexed="8"/>
        <rFont val="宋体"/>
        <family val="3"/>
        <charset val="134"/>
      </rPr>
      <t>）</t>
    </r>
  </si>
  <si>
    <r>
      <rPr>
        <sz val="10.5"/>
        <color indexed="8"/>
        <rFont val="宋体"/>
        <family val="3"/>
        <charset val="134"/>
      </rPr>
      <t>设计变更</t>
    </r>
    <r>
      <rPr>
        <sz val="10.5"/>
        <color indexed="8"/>
        <rFont val="Calibri"/>
        <family val="2"/>
      </rPr>
      <t xml:space="preserve">                </t>
    </r>
    <r>
      <rPr>
        <sz val="10.5"/>
        <color indexed="8"/>
        <rFont val="宋体"/>
        <family val="3"/>
        <charset val="134"/>
      </rPr>
      <t>（</t>
    </r>
    <r>
      <rPr>
        <sz val="10.5"/>
        <color indexed="8"/>
        <rFont val="Calibri"/>
        <family val="2"/>
      </rPr>
      <t>50</t>
    </r>
    <r>
      <rPr>
        <sz val="10.5"/>
        <color indexed="8"/>
        <rFont val="宋体"/>
        <family val="3"/>
        <charset val="134"/>
      </rPr>
      <t>分）</t>
    </r>
  </si>
  <si>
    <r>
      <rPr>
        <sz val="10.5"/>
        <color indexed="8"/>
        <rFont val="宋体"/>
        <family val="3"/>
        <charset val="134"/>
      </rPr>
      <t>设计变更金额（</t>
    </r>
    <r>
      <rPr>
        <sz val="10.5"/>
        <color indexed="8"/>
        <rFont val="Calibri"/>
        <family val="2"/>
      </rPr>
      <t>25</t>
    </r>
    <r>
      <rPr>
        <sz val="10.5"/>
        <color indexed="8"/>
        <rFont val="宋体"/>
        <family val="3"/>
        <charset val="134"/>
      </rPr>
      <t>分）</t>
    </r>
  </si>
  <si>
    <r>
      <rPr>
        <sz val="10.5"/>
        <color indexed="8"/>
        <rFont val="宋体"/>
        <family val="3"/>
        <charset val="134"/>
      </rPr>
      <t>由于设计单位原因设计变更累计金额超施工图预算批复</t>
    </r>
    <r>
      <rPr>
        <sz val="10.5"/>
        <color indexed="8"/>
        <rFont val="Calibri"/>
        <family val="2"/>
      </rPr>
      <t>10%</t>
    </r>
    <r>
      <rPr>
        <sz val="10.5"/>
        <color indexed="8"/>
        <rFont val="宋体"/>
        <family val="3"/>
        <charset val="134"/>
      </rPr>
      <t>以上，每</t>
    </r>
    <r>
      <rPr>
        <sz val="10.5"/>
        <color indexed="8"/>
        <rFont val="Calibri"/>
        <family val="2"/>
      </rPr>
      <t>1%</t>
    </r>
    <r>
      <rPr>
        <sz val="10.5"/>
        <color indexed="8"/>
        <rFont val="宋体"/>
        <family val="3"/>
        <charset val="134"/>
      </rPr>
      <t>扣</t>
    </r>
    <r>
      <rPr>
        <sz val="10.5"/>
        <color indexed="8"/>
        <rFont val="Calibri"/>
        <family val="2"/>
      </rPr>
      <t>2</t>
    </r>
    <r>
      <rPr>
        <sz val="10.5"/>
        <color indexed="8"/>
        <rFont val="宋体"/>
        <family val="3"/>
        <charset val="134"/>
      </rPr>
      <t>分</t>
    </r>
  </si>
  <si>
    <r>
      <rPr>
        <sz val="10.5"/>
        <color indexed="8"/>
        <rFont val="宋体"/>
        <family val="3"/>
        <charset val="134"/>
      </rPr>
      <t>设计变更数量（</t>
    </r>
    <r>
      <rPr>
        <sz val="10.5"/>
        <color indexed="8"/>
        <rFont val="Calibri"/>
        <family val="2"/>
      </rPr>
      <t>25</t>
    </r>
    <r>
      <rPr>
        <sz val="10.5"/>
        <color indexed="8"/>
        <rFont val="宋体"/>
        <family val="3"/>
        <charset val="134"/>
      </rPr>
      <t>分）</t>
    </r>
  </si>
  <si>
    <r>
      <rPr>
        <sz val="10.5"/>
        <color indexed="8"/>
        <rFont val="宋体"/>
        <family val="3"/>
        <charset val="134"/>
      </rPr>
      <t>由于设计单位原因而产生的设计变更数量。（按照《公路工程设计变更管理办法》（交通部</t>
    </r>
    <r>
      <rPr>
        <sz val="10.5"/>
        <color indexed="8"/>
        <rFont val="Calibri"/>
        <family val="2"/>
      </rPr>
      <t>2005</t>
    </r>
    <r>
      <rPr>
        <sz val="10.5"/>
        <color indexed="8"/>
        <rFont val="宋体"/>
        <family val="3"/>
        <charset val="134"/>
      </rPr>
      <t>年</t>
    </r>
    <r>
      <rPr>
        <sz val="10.5"/>
        <color indexed="8"/>
        <rFont val="Calibri"/>
        <family val="2"/>
      </rPr>
      <t>5</t>
    </r>
    <r>
      <rPr>
        <sz val="10.5"/>
        <color indexed="8"/>
        <rFont val="宋体"/>
        <family val="3"/>
        <charset val="134"/>
      </rPr>
      <t>号令）；《北京市交通委员会路政局道路工程设计变更管理办法》（京交路建发〔</t>
    </r>
    <r>
      <rPr>
        <sz val="10.5"/>
        <color indexed="8"/>
        <rFont val="Calibri"/>
        <family val="2"/>
      </rPr>
      <t>2012</t>
    </r>
    <r>
      <rPr>
        <sz val="10.5"/>
        <color indexed="8"/>
        <rFont val="宋体"/>
        <family val="3"/>
        <charset val="134"/>
      </rPr>
      <t>〕</t>
    </r>
    <r>
      <rPr>
        <sz val="10.5"/>
        <color indexed="8"/>
        <rFont val="Calibri"/>
        <family val="2"/>
      </rPr>
      <t>35</t>
    </r>
    <r>
      <rPr>
        <sz val="10.5"/>
        <color indexed="8"/>
        <rFont val="宋体"/>
        <family val="3"/>
        <charset val="134"/>
      </rPr>
      <t>号）设计变更等级的划分）一般设计变更每个扣</t>
    </r>
    <r>
      <rPr>
        <sz val="10.5"/>
        <color indexed="8"/>
        <rFont val="Calibri"/>
        <family val="2"/>
      </rPr>
      <t>2</t>
    </r>
    <r>
      <rPr>
        <sz val="10.5"/>
        <color indexed="8"/>
        <rFont val="宋体"/>
        <family val="3"/>
        <charset val="134"/>
      </rPr>
      <t>分，较大设计变更每个扣</t>
    </r>
    <r>
      <rPr>
        <sz val="10.5"/>
        <color indexed="8"/>
        <rFont val="Calibri"/>
        <family val="2"/>
      </rPr>
      <t>5</t>
    </r>
    <r>
      <rPr>
        <sz val="10.5"/>
        <color indexed="8"/>
        <rFont val="宋体"/>
        <family val="3"/>
        <charset val="134"/>
      </rPr>
      <t>分。</t>
    </r>
  </si>
  <si>
    <r>
      <rPr>
        <sz val="10.5"/>
        <color indexed="8"/>
        <rFont val="宋体"/>
        <family val="3"/>
        <charset val="134"/>
      </rPr>
      <t>配合服务</t>
    </r>
    <r>
      <rPr>
        <sz val="10.5"/>
        <color indexed="8"/>
        <rFont val="Calibri"/>
        <family val="2"/>
      </rPr>
      <t xml:space="preserve">                </t>
    </r>
    <r>
      <rPr>
        <sz val="10.5"/>
        <color indexed="8"/>
        <rFont val="宋体"/>
        <family val="3"/>
        <charset val="134"/>
      </rPr>
      <t>（</t>
    </r>
    <r>
      <rPr>
        <sz val="10.5"/>
        <color indexed="8"/>
        <rFont val="Calibri"/>
        <family val="2"/>
      </rPr>
      <t>40</t>
    </r>
    <r>
      <rPr>
        <sz val="10.5"/>
        <color indexed="8"/>
        <rFont val="宋体"/>
        <family val="3"/>
        <charset val="134"/>
      </rPr>
      <t>分）</t>
    </r>
  </si>
  <si>
    <r>
      <rPr>
        <sz val="10.5"/>
        <color indexed="8"/>
        <rFont val="宋体"/>
        <family val="3"/>
        <charset val="134"/>
      </rPr>
      <t>工程延误的（</t>
    </r>
    <r>
      <rPr>
        <sz val="10.5"/>
        <color indexed="8"/>
        <rFont val="Calibri"/>
        <family val="2"/>
      </rPr>
      <t>10</t>
    </r>
    <r>
      <rPr>
        <sz val="10.5"/>
        <color indexed="8"/>
        <rFont val="宋体"/>
        <family val="3"/>
        <charset val="134"/>
      </rPr>
      <t>分）</t>
    </r>
  </si>
  <si>
    <r>
      <rPr>
        <sz val="10.5"/>
        <color indexed="8"/>
        <rFont val="宋体"/>
        <family val="3"/>
        <charset val="134"/>
      </rPr>
      <t>因设计进度原因造成后期工程延误的，根据影响情况</t>
    </r>
    <r>
      <rPr>
        <sz val="10.5"/>
        <color indexed="8"/>
        <rFont val="Calibri"/>
        <family val="2"/>
      </rPr>
      <t>0-10</t>
    </r>
    <r>
      <rPr>
        <sz val="10.5"/>
        <color indexed="8"/>
        <rFont val="宋体"/>
        <family val="3"/>
        <charset val="134"/>
      </rPr>
      <t>分酌情扣分。</t>
    </r>
  </si>
  <si>
    <r>
      <rPr>
        <sz val="10.5"/>
        <color indexed="8"/>
        <rFont val="宋体"/>
        <family val="3"/>
        <charset val="134"/>
      </rPr>
      <t>成果资料上报时限（</t>
    </r>
    <r>
      <rPr>
        <sz val="10.5"/>
        <color indexed="8"/>
        <rFont val="Calibri"/>
        <family val="2"/>
      </rPr>
      <t>5</t>
    </r>
    <r>
      <rPr>
        <sz val="10.5"/>
        <color indexed="8"/>
        <rFont val="宋体"/>
        <family val="3"/>
        <charset val="134"/>
      </rPr>
      <t>分）</t>
    </r>
  </si>
  <si>
    <r>
      <rPr>
        <sz val="10.5"/>
        <color indexed="8"/>
        <rFont val="宋体"/>
        <family val="3"/>
        <charset val="134"/>
      </rPr>
      <t>因设计原因成果资料上报延误的，每天扣</t>
    </r>
    <r>
      <rPr>
        <sz val="10.5"/>
        <color indexed="8"/>
        <rFont val="Calibri"/>
        <family val="2"/>
      </rPr>
      <t>1</t>
    </r>
    <r>
      <rPr>
        <sz val="10.5"/>
        <color indexed="8"/>
        <rFont val="宋体"/>
        <family val="3"/>
        <charset val="134"/>
      </rPr>
      <t>分。</t>
    </r>
  </si>
  <si>
    <r>
      <rPr>
        <sz val="10.5"/>
        <color indexed="8"/>
        <rFont val="宋体"/>
        <family val="3"/>
        <charset val="134"/>
      </rPr>
      <t>参会及派驻设计代表情况（</t>
    </r>
    <r>
      <rPr>
        <sz val="10.5"/>
        <color indexed="8"/>
        <rFont val="Calibri"/>
        <family val="2"/>
      </rPr>
      <t>15</t>
    </r>
    <r>
      <rPr>
        <sz val="10.5"/>
        <color indexed="8"/>
        <rFont val="宋体"/>
        <family val="3"/>
        <charset val="134"/>
      </rPr>
      <t>分）</t>
    </r>
  </si>
  <si>
    <r>
      <rPr>
        <sz val="10.5"/>
        <color indexed="8"/>
        <rFont val="宋体"/>
        <family val="3"/>
        <charset val="134"/>
      </rPr>
      <t>依照合同应派常驻代表而没有派驻的，经业主要求依旧不派驻的扣</t>
    </r>
    <r>
      <rPr>
        <sz val="10.5"/>
        <color indexed="8"/>
        <rFont val="Calibri"/>
        <family val="2"/>
      </rPr>
      <t>5</t>
    </r>
    <r>
      <rPr>
        <sz val="10.5"/>
        <color indexed="8"/>
        <rFont val="宋体"/>
        <family val="3"/>
        <charset val="134"/>
      </rPr>
      <t>分；设计人不参加图纸会审、设计交底的扣</t>
    </r>
    <r>
      <rPr>
        <sz val="10.5"/>
        <color indexed="8"/>
        <rFont val="Calibri"/>
        <family val="2"/>
      </rPr>
      <t>2</t>
    </r>
    <r>
      <rPr>
        <sz val="10.5"/>
        <color indexed="8"/>
        <rFont val="宋体"/>
        <family val="3"/>
        <charset val="134"/>
      </rPr>
      <t>分；设计人共计</t>
    </r>
    <r>
      <rPr>
        <sz val="10.5"/>
        <color indexed="8"/>
        <rFont val="Calibri"/>
        <family val="2"/>
      </rPr>
      <t>2</t>
    </r>
    <r>
      <rPr>
        <sz val="10.5"/>
        <color indexed="8"/>
        <rFont val="宋体"/>
        <family val="3"/>
        <charset val="134"/>
      </rPr>
      <t>次以上不参加工程质量事故分析、质量问题处理、例会、协调会等会议的，每次扣</t>
    </r>
    <r>
      <rPr>
        <sz val="10.5"/>
        <color indexed="8"/>
        <rFont val="Calibri"/>
        <family val="2"/>
      </rPr>
      <t>1</t>
    </r>
    <r>
      <rPr>
        <sz val="10.5"/>
        <color indexed="8"/>
        <rFont val="宋体"/>
        <family val="3"/>
        <charset val="134"/>
      </rPr>
      <t>分。</t>
    </r>
  </si>
  <si>
    <r>
      <rPr>
        <sz val="10.5"/>
        <color indexed="8"/>
        <rFont val="宋体"/>
        <family val="3"/>
        <charset val="134"/>
      </rPr>
      <t>其他</t>
    </r>
    <r>
      <rPr>
        <sz val="10.5"/>
        <color indexed="8"/>
        <rFont val="Calibri"/>
        <family val="2"/>
      </rPr>
      <t xml:space="preserve">                        </t>
    </r>
    <r>
      <rPr>
        <sz val="10.5"/>
        <color indexed="8"/>
        <rFont val="宋体"/>
        <family val="3"/>
        <charset val="134"/>
      </rPr>
      <t>（</t>
    </r>
    <r>
      <rPr>
        <sz val="10.5"/>
        <color indexed="8"/>
        <rFont val="Calibri"/>
        <family val="2"/>
      </rPr>
      <t>10</t>
    </r>
    <r>
      <rPr>
        <sz val="10.5"/>
        <color indexed="8"/>
        <rFont val="宋体"/>
        <family val="3"/>
        <charset val="134"/>
      </rPr>
      <t>分）</t>
    </r>
  </si>
  <si>
    <r>
      <rPr>
        <sz val="10.5"/>
        <color indexed="8"/>
        <rFont val="宋体"/>
        <family val="3"/>
        <charset val="134"/>
      </rPr>
      <t>其它（</t>
    </r>
    <r>
      <rPr>
        <sz val="10.5"/>
        <color indexed="8"/>
        <rFont val="Calibri"/>
        <family val="2"/>
      </rPr>
      <t>10</t>
    </r>
    <r>
      <rPr>
        <sz val="10.5"/>
        <color indexed="8"/>
        <rFont val="宋体"/>
        <family val="3"/>
        <charset val="134"/>
      </rPr>
      <t>分）</t>
    </r>
  </si>
  <si>
    <r>
      <rPr>
        <sz val="10.5"/>
        <color indexed="8"/>
        <rFont val="宋体"/>
        <family val="3"/>
        <charset val="134"/>
      </rPr>
      <t>项目实施过程中出现的其他问题</t>
    </r>
    <r>
      <rPr>
        <sz val="10.5"/>
        <color indexed="8"/>
        <rFont val="Calibri"/>
        <family val="2"/>
      </rPr>
      <t>0-10</t>
    </r>
    <r>
      <rPr>
        <sz val="10.5"/>
        <color indexed="8"/>
        <rFont val="宋体"/>
        <family val="3"/>
        <charset val="134"/>
      </rPr>
      <t>分酌情扣分</t>
    </r>
  </si>
  <si>
    <r>
      <rPr>
        <sz val="10.5"/>
        <color indexed="8"/>
        <rFont val="宋体"/>
        <family val="3"/>
        <charset val="134"/>
      </rPr>
      <t>设计单位年度总体评价</t>
    </r>
    <r>
      <rPr>
        <sz val="10.5"/>
        <color indexed="8"/>
        <rFont val="Calibri"/>
        <family val="2"/>
      </rPr>
      <t xml:space="preserve">   (20</t>
    </r>
    <r>
      <rPr>
        <sz val="10.5"/>
        <color indexed="8"/>
        <rFont val="宋体"/>
        <family val="3"/>
        <charset val="134"/>
      </rPr>
      <t>分</t>
    </r>
    <r>
      <rPr>
        <sz val="10.5"/>
        <color indexed="8"/>
        <rFont val="Calibri"/>
        <family val="2"/>
      </rPr>
      <t>)</t>
    </r>
  </si>
  <si>
    <t>严重不良行为</t>
  </si>
  <si>
    <t>出借、借用资质证书进行投标或承接工程的</t>
  </si>
  <si>
    <r>
      <rPr>
        <sz val="10.5"/>
        <color indexed="8"/>
        <rFont val="宋体"/>
        <family val="3"/>
        <charset val="134"/>
      </rPr>
      <t>本年度设计企业信用评价直接降为：“</t>
    </r>
    <r>
      <rPr>
        <sz val="10.5"/>
        <color indexed="8"/>
        <rFont val="Calibri"/>
        <family val="2"/>
      </rPr>
      <t>D</t>
    </r>
    <r>
      <rPr>
        <sz val="10.5"/>
        <color indexed="8"/>
        <rFont val="宋体"/>
        <family val="3"/>
        <charset val="134"/>
      </rPr>
      <t>”级</t>
    </r>
  </si>
  <si>
    <t>存在以不法方式获得中标资格的。</t>
  </si>
  <si>
    <t>被确认中标，无故放弃中标的。</t>
  </si>
  <si>
    <t>存在围标、串标行为的</t>
  </si>
  <si>
    <t>其他被限制投标，并在限制期内的</t>
  </si>
  <si>
    <t>由于设计单位原因工程发生重大设计变更</t>
  </si>
  <si>
    <r>
      <rPr>
        <sz val="10.5"/>
        <color indexed="8"/>
        <rFont val="宋体"/>
        <family val="3"/>
        <charset val="134"/>
      </rPr>
      <t>本年度设计企业信用评价直接降为：“</t>
    </r>
    <r>
      <rPr>
        <sz val="10.5"/>
        <color indexed="8"/>
        <rFont val="Calibri"/>
        <family val="2"/>
      </rPr>
      <t>D</t>
    </r>
    <r>
      <rPr>
        <sz val="10.5"/>
        <color indexed="8"/>
        <rFont val="宋体"/>
        <family val="3"/>
        <charset val="134"/>
      </rPr>
      <t>”级</t>
    </r>
    <r>
      <rPr>
        <sz val="10.5"/>
        <color indexed="8"/>
        <rFont val="Calibri"/>
        <family val="2"/>
      </rPr>
      <t xml:space="preserve">              </t>
    </r>
    <r>
      <rPr>
        <sz val="10.5"/>
        <color indexed="8"/>
        <rFont val="宋体"/>
        <family val="3"/>
        <charset val="134"/>
      </rPr>
      <t>（按照《公路工程设计变更管理办法》（交通部</t>
    </r>
    <r>
      <rPr>
        <sz val="10.5"/>
        <color indexed="8"/>
        <rFont val="Calibri"/>
        <family val="2"/>
      </rPr>
      <t>2005</t>
    </r>
    <r>
      <rPr>
        <sz val="10.5"/>
        <color indexed="8"/>
        <rFont val="宋体"/>
        <family val="3"/>
        <charset val="134"/>
      </rPr>
      <t>年</t>
    </r>
    <r>
      <rPr>
        <sz val="10.5"/>
        <color indexed="8"/>
        <rFont val="Calibri"/>
        <family val="2"/>
      </rPr>
      <t>5</t>
    </r>
    <r>
      <rPr>
        <sz val="10.5"/>
        <color indexed="8"/>
        <rFont val="宋体"/>
        <family val="3"/>
        <charset val="134"/>
      </rPr>
      <t>号令）设计变更等级的划分）</t>
    </r>
  </si>
  <si>
    <t>由于设计单位原因工程发生重大质量安全事故。</t>
  </si>
  <si>
    <r>
      <rPr>
        <sz val="10.5"/>
        <color indexed="8"/>
        <rFont val="宋体"/>
        <family val="3"/>
        <charset val="134"/>
      </rPr>
      <t>本年度设计企业信用评价直接降为：“</t>
    </r>
    <r>
      <rPr>
        <sz val="10.5"/>
        <color indexed="8"/>
        <rFont val="Calibri"/>
        <family val="2"/>
      </rPr>
      <t>D</t>
    </r>
    <r>
      <rPr>
        <sz val="10.5"/>
        <color indexed="8"/>
        <rFont val="宋体"/>
        <family val="3"/>
        <charset val="134"/>
      </rPr>
      <t>”级</t>
    </r>
    <r>
      <rPr>
        <sz val="10.5"/>
        <color indexed="8"/>
        <rFont val="Calibri"/>
        <family val="2"/>
      </rPr>
      <t xml:space="preserve">             （按照《生产安全事故报告和调查处理条例》（国务院第493号令）生产安全事故等级的划分）</t>
    </r>
  </si>
  <si>
    <t>弄虚作假，提供虚假成果资料的</t>
  </si>
  <si>
    <t>《北京市公路建设项目设计质量后评价》得分等级为“差”的。</t>
  </si>
  <si>
    <t>法律、法规规定的其他情形。</t>
  </si>
  <si>
    <r>
      <rPr>
        <sz val="10.5"/>
        <color indexed="8"/>
        <rFont val="宋体"/>
        <family val="3"/>
        <charset val="134"/>
      </rPr>
      <t>本年度获奖情况</t>
    </r>
    <r>
      <rPr>
        <sz val="10.5"/>
        <color indexed="8"/>
        <rFont val="Calibri"/>
        <family val="2"/>
      </rPr>
      <t xml:space="preserve">    </t>
    </r>
    <r>
      <rPr>
        <sz val="10.5"/>
        <color indexed="8"/>
        <rFont val="宋体"/>
        <family val="3"/>
        <charset val="134"/>
      </rPr>
      <t>（</t>
    </r>
    <r>
      <rPr>
        <sz val="10.5"/>
        <color indexed="8"/>
        <rFont val="Calibri"/>
        <family val="2"/>
      </rPr>
      <t>1</t>
    </r>
    <r>
      <rPr>
        <sz val="10.5"/>
        <color indexed="8"/>
        <rFont val="宋体"/>
        <family val="3"/>
        <charset val="134"/>
      </rPr>
      <t>分）</t>
    </r>
  </si>
  <si>
    <t>省部级以上奖项</t>
  </si>
  <si>
    <r>
      <rPr>
        <sz val="10.5"/>
        <color indexed="8"/>
        <rFont val="宋体"/>
        <family val="3"/>
        <charset val="134"/>
      </rPr>
      <t>北京市交通委员会路政局项目获省部以上科技进步奖、优秀设计、勘察、标准、软件奖及优秀企业等行业专项奖，每项加</t>
    </r>
    <r>
      <rPr>
        <sz val="10.5"/>
        <color indexed="8"/>
        <rFont val="Calibri"/>
        <family val="2"/>
      </rPr>
      <t>0.5</t>
    </r>
    <r>
      <rPr>
        <sz val="10.5"/>
        <color indexed="8"/>
        <rFont val="宋体"/>
        <family val="3"/>
        <charset val="134"/>
      </rPr>
      <t>分。</t>
    </r>
  </si>
  <si>
    <t>部门或地区奖项</t>
  </si>
  <si>
    <r>
      <rPr>
        <sz val="10.5"/>
        <color indexed="8"/>
        <rFont val="宋体"/>
        <family val="3"/>
        <charset val="134"/>
      </rPr>
      <t>北京市交通委员会路政局项目获部门或地区奖、获省级以上部门或协会表彰，每项加</t>
    </r>
    <r>
      <rPr>
        <sz val="10.5"/>
        <color indexed="8"/>
        <rFont val="Calibri"/>
        <family val="2"/>
      </rPr>
      <t>0.2</t>
    </r>
    <r>
      <rPr>
        <sz val="10.5"/>
        <color indexed="8"/>
        <rFont val="宋体"/>
        <family val="3"/>
        <charset val="134"/>
      </rPr>
      <t>分。</t>
    </r>
  </si>
  <si>
    <r>
      <rPr>
        <sz val="10.5"/>
        <color indexed="8"/>
        <rFont val="宋体"/>
        <family val="3"/>
        <charset val="134"/>
      </rPr>
      <t>设计单位资源及人员配备（</t>
    </r>
    <r>
      <rPr>
        <sz val="10.5"/>
        <color indexed="8"/>
        <rFont val="Calibri"/>
        <family val="2"/>
      </rPr>
      <t>8</t>
    </r>
    <r>
      <rPr>
        <sz val="10.5"/>
        <color indexed="8"/>
        <rFont val="宋体"/>
        <family val="3"/>
        <charset val="134"/>
      </rPr>
      <t>分）</t>
    </r>
  </si>
  <si>
    <r>
      <rPr>
        <sz val="10.5"/>
        <color indexed="8"/>
        <rFont val="宋体"/>
        <family val="3"/>
        <charset val="134"/>
      </rPr>
      <t>设计单位资质配备</t>
    </r>
    <r>
      <rPr>
        <sz val="10.5"/>
        <color indexed="8"/>
        <rFont val="Calibri"/>
        <family val="2"/>
      </rPr>
      <t xml:space="preserve">         </t>
    </r>
    <r>
      <rPr>
        <sz val="10.5"/>
        <color indexed="8"/>
        <rFont val="宋体"/>
        <family val="3"/>
        <charset val="134"/>
      </rPr>
      <t>（</t>
    </r>
    <r>
      <rPr>
        <sz val="10.5"/>
        <color indexed="8"/>
        <rFont val="Calibri"/>
        <family val="2"/>
      </rPr>
      <t>1</t>
    </r>
    <r>
      <rPr>
        <sz val="10.5"/>
        <color indexed="8"/>
        <rFont val="宋体"/>
        <family val="3"/>
        <charset val="134"/>
      </rPr>
      <t>分）</t>
    </r>
  </si>
  <si>
    <r>
      <rPr>
        <sz val="10.5"/>
        <color indexed="8"/>
        <rFont val="宋体"/>
        <family val="3"/>
        <charset val="134"/>
      </rPr>
      <t>设计单位资质（</t>
    </r>
    <r>
      <rPr>
        <sz val="10.5"/>
        <color indexed="8"/>
        <rFont val="Calibri"/>
        <family val="2"/>
      </rPr>
      <t>1</t>
    </r>
    <r>
      <rPr>
        <sz val="10.5"/>
        <color indexed="8"/>
        <rFont val="宋体"/>
        <family val="3"/>
        <charset val="134"/>
      </rPr>
      <t>分）</t>
    </r>
  </si>
  <si>
    <r>
      <rPr>
        <sz val="10.5"/>
        <color indexed="8"/>
        <rFont val="宋体"/>
        <family val="3"/>
        <charset val="134"/>
      </rPr>
      <t>设计单位市政、公路甲级资质得</t>
    </r>
    <r>
      <rPr>
        <sz val="10.5"/>
        <color indexed="8"/>
        <rFont val="Calibri"/>
        <family val="2"/>
      </rPr>
      <t>1</t>
    </r>
    <r>
      <rPr>
        <sz val="10.5"/>
        <color indexed="8"/>
        <rFont val="宋体"/>
        <family val="3"/>
        <charset val="134"/>
      </rPr>
      <t>分，市政甲级、公路乙级或市政乙级、公路甲级资质得</t>
    </r>
    <r>
      <rPr>
        <sz val="10.5"/>
        <color indexed="8"/>
        <rFont val="Calibri"/>
        <family val="2"/>
      </rPr>
      <t>0.8</t>
    </r>
    <r>
      <rPr>
        <sz val="10.5"/>
        <color indexed="8"/>
        <rFont val="宋体"/>
        <family val="3"/>
        <charset val="134"/>
      </rPr>
      <t>分，市政乙级、公路乙级资质扣</t>
    </r>
    <r>
      <rPr>
        <sz val="10.5"/>
        <color indexed="8"/>
        <rFont val="Calibri"/>
        <family val="2"/>
      </rPr>
      <t>0.6</t>
    </r>
    <r>
      <rPr>
        <sz val="10.5"/>
        <color indexed="8"/>
        <rFont val="宋体"/>
        <family val="3"/>
        <charset val="134"/>
      </rPr>
      <t>分，以此类推每升高一级资质增加</t>
    </r>
    <r>
      <rPr>
        <sz val="10.5"/>
        <color indexed="8"/>
        <rFont val="Calibri"/>
        <family val="2"/>
      </rPr>
      <t>0.2</t>
    </r>
    <r>
      <rPr>
        <sz val="10.5"/>
        <color indexed="8"/>
        <rFont val="宋体"/>
        <family val="3"/>
        <charset val="134"/>
      </rPr>
      <t>分。</t>
    </r>
  </si>
  <si>
    <r>
      <rPr>
        <sz val="10.5"/>
        <color indexed="8"/>
        <rFont val="宋体"/>
        <family val="3"/>
        <charset val="134"/>
      </rPr>
      <t>人员配备</t>
    </r>
    <r>
      <rPr>
        <sz val="10.5"/>
        <color indexed="8"/>
        <rFont val="Calibri"/>
        <family val="2"/>
      </rPr>
      <t xml:space="preserve">                                    </t>
    </r>
    <r>
      <rPr>
        <sz val="10.5"/>
        <color indexed="8"/>
        <rFont val="宋体"/>
        <family val="3"/>
        <charset val="134"/>
      </rPr>
      <t>（</t>
    </r>
    <r>
      <rPr>
        <sz val="10.5"/>
        <color indexed="8"/>
        <rFont val="Calibri"/>
        <family val="2"/>
      </rPr>
      <t>7</t>
    </r>
    <r>
      <rPr>
        <sz val="10.5"/>
        <color indexed="8"/>
        <rFont val="宋体"/>
        <family val="3"/>
        <charset val="134"/>
      </rPr>
      <t>分）</t>
    </r>
  </si>
  <si>
    <r>
      <rPr>
        <sz val="10.5"/>
        <color indexed="8"/>
        <rFont val="宋体"/>
        <family val="3"/>
        <charset val="134"/>
      </rPr>
      <t>项目中设计人员配备（</t>
    </r>
    <r>
      <rPr>
        <sz val="10.5"/>
        <color indexed="8"/>
        <rFont val="Calibri"/>
        <family val="2"/>
      </rPr>
      <t>5</t>
    </r>
    <r>
      <rPr>
        <sz val="10.5"/>
        <color indexed="8"/>
        <rFont val="宋体"/>
        <family val="3"/>
        <charset val="134"/>
      </rPr>
      <t>分）</t>
    </r>
  </si>
  <si>
    <r>
      <rPr>
        <sz val="10.5"/>
        <color indexed="8"/>
        <rFont val="宋体"/>
        <family val="3"/>
        <charset val="134"/>
      </rPr>
      <t>设计人员配备无法满足设计要求，被业主要求更换的，每人次扣</t>
    </r>
    <r>
      <rPr>
        <sz val="10.5"/>
        <color indexed="8"/>
        <rFont val="Calibri"/>
        <family val="2"/>
      </rPr>
      <t>0.5</t>
    </r>
    <r>
      <rPr>
        <sz val="10.5"/>
        <color indexed="8"/>
        <rFont val="宋体"/>
        <family val="3"/>
        <charset val="134"/>
      </rPr>
      <t>分；要求替换设计人员时，不能按要求及时替换的扣</t>
    </r>
    <r>
      <rPr>
        <sz val="10.5"/>
        <color indexed="8"/>
        <rFont val="Calibri"/>
        <family val="2"/>
      </rPr>
      <t>5</t>
    </r>
    <r>
      <rPr>
        <sz val="10.5"/>
        <color indexed="8"/>
        <rFont val="宋体"/>
        <family val="3"/>
        <charset val="134"/>
      </rPr>
      <t>分；投标书承诺的项目负责人未及时到位或未经同意更换的每人次扣</t>
    </r>
    <r>
      <rPr>
        <sz val="10.5"/>
        <color indexed="8"/>
        <rFont val="Calibri"/>
        <family val="2"/>
      </rPr>
      <t>1</t>
    </r>
    <r>
      <rPr>
        <sz val="10.5"/>
        <color indexed="8"/>
        <rFont val="宋体"/>
        <family val="3"/>
        <charset val="134"/>
      </rPr>
      <t>分；投标书承诺的其它专业负责人未及时到位或未经同意更换的每人次扣</t>
    </r>
    <r>
      <rPr>
        <sz val="10.5"/>
        <color indexed="8"/>
        <rFont val="Calibri"/>
        <family val="2"/>
      </rPr>
      <t>0.5</t>
    </r>
    <r>
      <rPr>
        <sz val="10.5"/>
        <color indexed="8"/>
        <rFont val="宋体"/>
        <family val="3"/>
        <charset val="134"/>
      </rPr>
      <t>分；投标书承诺的后期服务人员未及时到位或未经同意更换的每人次扣</t>
    </r>
    <r>
      <rPr>
        <sz val="10.5"/>
        <color indexed="8"/>
        <rFont val="Calibri"/>
        <family val="2"/>
      </rPr>
      <t>0.5</t>
    </r>
    <r>
      <rPr>
        <sz val="10.5"/>
        <color indexed="8"/>
        <rFont val="宋体"/>
        <family val="3"/>
        <charset val="134"/>
      </rPr>
      <t>分</t>
    </r>
  </si>
  <si>
    <r>
      <rPr>
        <sz val="10.5"/>
        <color indexed="8"/>
        <rFont val="宋体"/>
        <family val="3"/>
        <charset val="134"/>
      </rPr>
      <t>设计人员署名（</t>
    </r>
    <r>
      <rPr>
        <sz val="10.5"/>
        <color indexed="8"/>
        <rFont val="Calibri"/>
        <family val="2"/>
      </rPr>
      <t>2</t>
    </r>
    <r>
      <rPr>
        <sz val="10.5"/>
        <color indexed="8"/>
        <rFont val="宋体"/>
        <family val="3"/>
        <charset val="134"/>
      </rPr>
      <t>分）</t>
    </r>
  </si>
  <si>
    <r>
      <rPr>
        <sz val="10.5"/>
        <color indexed="8"/>
        <rFont val="宋体"/>
        <family val="3"/>
        <charset val="134"/>
      </rPr>
      <t>设计人员不按规定署名的每处扣</t>
    </r>
    <r>
      <rPr>
        <sz val="10.5"/>
        <color indexed="8"/>
        <rFont val="Calibri"/>
        <family val="2"/>
      </rPr>
      <t>0.2</t>
    </r>
    <r>
      <rPr>
        <sz val="10.5"/>
        <color indexed="8"/>
        <rFont val="宋体"/>
        <family val="3"/>
        <charset val="134"/>
      </rPr>
      <t>分；设计人员无署名资格代签的每处扣</t>
    </r>
    <r>
      <rPr>
        <sz val="10.5"/>
        <color indexed="8"/>
        <rFont val="Calibri"/>
        <family val="2"/>
      </rPr>
      <t>0.5</t>
    </r>
    <r>
      <rPr>
        <sz val="10.5"/>
        <color indexed="8"/>
        <rFont val="宋体"/>
        <family val="3"/>
        <charset val="134"/>
      </rPr>
      <t>分</t>
    </r>
  </si>
  <si>
    <r>
      <rPr>
        <sz val="10.5"/>
        <color indexed="8"/>
        <rFont val="宋体"/>
        <family val="3"/>
        <charset val="134"/>
      </rPr>
      <t>协调配合运营管理总体评价（</t>
    </r>
    <r>
      <rPr>
        <sz val="10.5"/>
        <color indexed="8"/>
        <rFont val="Calibri"/>
        <family val="2"/>
      </rPr>
      <t>7</t>
    </r>
    <r>
      <rPr>
        <sz val="10.5"/>
        <color indexed="8"/>
        <rFont val="宋体"/>
        <family val="3"/>
        <charset val="134"/>
      </rPr>
      <t>分）</t>
    </r>
  </si>
  <si>
    <r>
      <rPr>
        <sz val="10.5"/>
        <color indexed="8"/>
        <rFont val="宋体"/>
        <family val="3"/>
        <charset val="134"/>
      </rPr>
      <t>总体评价（</t>
    </r>
    <r>
      <rPr>
        <sz val="10.5"/>
        <color indexed="8"/>
        <rFont val="Calibri"/>
        <family val="2"/>
      </rPr>
      <t>7</t>
    </r>
    <r>
      <rPr>
        <sz val="10.5"/>
        <color indexed="8"/>
        <rFont val="宋体"/>
        <family val="3"/>
        <charset val="134"/>
      </rPr>
      <t>分）</t>
    </r>
  </si>
  <si>
    <t>根据项目阶段不同，分别由项目中心、主管分局或业主对被评价单位全年情况打分，各单位打分平均后为本项得分。</t>
  </si>
  <si>
    <r>
      <rPr>
        <sz val="10.5"/>
        <color indexed="8"/>
        <rFont val="宋体"/>
        <family val="3"/>
        <charset val="134"/>
      </rPr>
      <t>设计质量后评价（</t>
    </r>
    <r>
      <rPr>
        <sz val="10.5"/>
        <color indexed="8"/>
        <rFont val="Calibri"/>
        <family val="2"/>
      </rPr>
      <t>2</t>
    </r>
    <r>
      <rPr>
        <sz val="10.5"/>
        <color indexed="8"/>
        <rFont val="宋体"/>
        <family val="3"/>
        <charset val="134"/>
      </rPr>
      <t>分）</t>
    </r>
  </si>
  <si>
    <r>
      <rPr>
        <sz val="10.5"/>
        <color indexed="8"/>
        <rFont val="宋体"/>
        <family val="3"/>
        <charset val="134"/>
      </rPr>
      <t>设计质量后评价等级为“好”不扣分；“较好”扣</t>
    </r>
    <r>
      <rPr>
        <sz val="10.5"/>
        <color indexed="8"/>
        <rFont val="Calibri"/>
        <family val="2"/>
      </rPr>
      <t>0.5</t>
    </r>
    <r>
      <rPr>
        <sz val="10.5"/>
        <color indexed="8"/>
        <rFont val="宋体"/>
        <family val="3"/>
        <charset val="134"/>
      </rPr>
      <t>分；“一般”扣</t>
    </r>
    <r>
      <rPr>
        <sz val="10.5"/>
        <color indexed="8"/>
        <rFont val="Calibri"/>
        <family val="2"/>
      </rPr>
      <t>1</t>
    </r>
    <r>
      <rPr>
        <sz val="10.5"/>
        <color indexed="8"/>
        <rFont val="宋体"/>
        <family val="3"/>
        <charset val="134"/>
      </rPr>
      <t>分；“较差”扣</t>
    </r>
    <r>
      <rPr>
        <sz val="10.5"/>
        <color indexed="8"/>
        <rFont val="Calibri"/>
        <family val="2"/>
      </rPr>
      <t>2</t>
    </r>
    <r>
      <rPr>
        <sz val="10.5"/>
        <color indexed="8"/>
        <rFont val="宋体"/>
        <family val="3"/>
        <charset val="134"/>
      </rPr>
      <t>分。当有多个项目完成了后评价，得分采用算数平均方式进行计算，计算结果参照后评价办法进行等级分类后计入本项。当没有项目完成后评价时，本项按照等级为“一般”处理。</t>
    </r>
  </si>
  <si>
    <r>
      <rPr>
        <sz val="10.5"/>
        <color indexed="8"/>
        <rFont val="宋体"/>
        <family val="3"/>
        <charset val="134"/>
      </rPr>
      <t>其它情况（</t>
    </r>
    <r>
      <rPr>
        <sz val="10.5"/>
        <color indexed="8"/>
        <rFont val="Calibri"/>
        <family val="2"/>
      </rPr>
      <t>2</t>
    </r>
    <r>
      <rPr>
        <sz val="10.5"/>
        <color indexed="8"/>
        <rFont val="宋体"/>
        <family val="3"/>
        <charset val="134"/>
      </rPr>
      <t>分）</t>
    </r>
  </si>
  <si>
    <r>
      <rPr>
        <sz val="10.5"/>
        <color indexed="8"/>
        <rFont val="宋体"/>
        <family val="3"/>
        <charset val="134"/>
      </rPr>
      <t>其他情况（</t>
    </r>
    <r>
      <rPr>
        <sz val="10.5"/>
        <color indexed="8"/>
        <rFont val="Calibri"/>
        <family val="2"/>
      </rPr>
      <t>2</t>
    </r>
    <r>
      <rPr>
        <sz val="10.5"/>
        <color indexed="8"/>
        <rFont val="宋体"/>
        <family val="3"/>
        <charset val="134"/>
      </rPr>
      <t>分）</t>
    </r>
  </si>
  <si>
    <t>相关评价单位所确定的其它不良行为。</t>
  </si>
  <si>
    <r>
      <rPr>
        <sz val="10.5"/>
        <color indexed="8"/>
        <rFont val="Calibri"/>
        <family val="2"/>
      </rPr>
      <t>*</t>
    </r>
    <r>
      <rPr>
        <sz val="10.5"/>
        <color indexed="8"/>
        <rFont val="宋体"/>
        <family val="3"/>
        <charset val="134"/>
      </rPr>
      <t>每项评价办法中扣除总分不得超出四级指标中设定分数</t>
    </r>
  </si>
  <si>
    <t>附件1：公路设计企业信用行为评定标准</t>
  </si>
  <si>
    <t>行为等级和扣分标准</t>
  </si>
  <si>
    <t>备注</t>
  </si>
  <si>
    <t>评定内容</t>
  </si>
  <si>
    <t>行为代码</t>
  </si>
  <si>
    <t>失信行为</t>
  </si>
  <si>
    <t>投标行为（满分100，扣完为止。行为代码GLSJ1）</t>
  </si>
  <si>
    <t>GLSJ1-1</t>
  </si>
  <si>
    <t>超越资质等级许可范围承揽工程勘察设计</t>
  </si>
  <si>
    <t>直接定为D级</t>
  </si>
  <si>
    <t>GLSJ1-2</t>
  </si>
  <si>
    <t>出借资质，允许其他单位或个人以本单位名义承揽工程勘察设计</t>
  </si>
  <si>
    <t>GLSJ1-3</t>
  </si>
  <si>
    <t>借用他人资质证书承揽工程勘察设计</t>
  </si>
  <si>
    <t>GLSJ1-4</t>
  </si>
  <si>
    <t>与招标人或其他投标人串通投标</t>
  </si>
  <si>
    <t>GLSJ1-5</t>
  </si>
  <si>
    <t>因违反法律、法规、规章被禁止投标后，在禁止期内仍参与投标</t>
  </si>
  <si>
    <t>40分/次，已为D级的，D级延期半年</t>
  </si>
  <si>
    <t>GLSJ1-6</t>
  </si>
  <si>
    <t>资审材料或投标文件虚假</t>
  </si>
  <si>
    <t>40分/次</t>
  </si>
  <si>
    <t>单个标段一次投标计为一次</t>
  </si>
  <si>
    <t>GLSJ1-7</t>
  </si>
  <si>
    <t>恶意虚假投诉举报</t>
  </si>
  <si>
    <t>30分/次</t>
  </si>
  <si>
    <t>GLSJ1-8</t>
  </si>
  <si>
    <t>中标人拒不按照要求提交履约保证金</t>
  </si>
  <si>
    <t>20分/次</t>
  </si>
  <si>
    <t>GLSJ1-9</t>
  </si>
  <si>
    <t>中标后无正当理由放弃中标的</t>
  </si>
  <si>
    <t>GLSJ1-10</t>
  </si>
  <si>
    <t>其他被认为失信的投标行为</t>
  </si>
  <si>
    <t>6-10分</t>
  </si>
  <si>
    <t>由省级交通运输主管部门根据本地实际情况在实施细则中增加</t>
  </si>
  <si>
    <t>履约行为（满分100，扣完为止。行为代码GLSJ2）</t>
  </si>
  <si>
    <t>严重不良行为（行为代码GLSJ2-1）</t>
  </si>
  <si>
    <t>GLSJ2-1-1</t>
  </si>
  <si>
    <t>因勘察设计原因造成重大质量或重大及以上安全事故</t>
  </si>
  <si>
    <t>GLSJ2-1-2</t>
  </si>
  <si>
    <t>将中标合同转包或违法分包</t>
  </si>
  <si>
    <t>GLSJ2-1-3</t>
  </si>
  <si>
    <t>成果文件不满足有关主管部门批复意见和强制性标准要求的</t>
  </si>
  <si>
    <t>GLSJ2-1-4</t>
  </si>
  <si>
    <t>未按规定进行地质勘察或提供虚假地质资料的</t>
  </si>
  <si>
    <t>GLSJ2-1-5</t>
  </si>
  <si>
    <t>地质勘察深度不足或未利用的</t>
  </si>
  <si>
    <t>15分/次</t>
  </si>
  <si>
    <t>GLSJ2-1-6</t>
  </si>
  <si>
    <t>因勘察设计原因，引起重大设计变更的</t>
  </si>
  <si>
    <t>人员到位（满分25，扣完为止。行为代码GLSJ2-2）</t>
  </si>
  <si>
    <t>GLSJ2-2-1</t>
  </si>
  <si>
    <t>投标书承诺的项目负责人未经同意更换的</t>
  </si>
  <si>
    <t>12分/人次</t>
  </si>
  <si>
    <t>GLSJ2-2-2</t>
  </si>
  <si>
    <t>投标书承诺的其它专业负责人未经同意更换的</t>
  </si>
  <si>
    <t>6分/人次</t>
  </si>
  <si>
    <t>GLSJ2-2-3</t>
  </si>
  <si>
    <t>投标书承诺的后期服务人员未经同意更换的</t>
  </si>
  <si>
    <t>GLSJ2-2-4</t>
  </si>
  <si>
    <t>后期服务设计代表因自身过失原因被更换的</t>
  </si>
  <si>
    <t>进度管理（满分25，扣完为止。行为代码GLSJ2-3）</t>
  </si>
  <si>
    <t>GLSJ2-3-1</t>
  </si>
  <si>
    <t>未按合同约定开展外业工作的，或提交外业成果的时间不满足合同规定或设计要求需要的</t>
  </si>
  <si>
    <t>10分/次</t>
  </si>
  <si>
    <t>因勘察设计原因造成不良行为的予以扣分</t>
  </si>
  <si>
    <t>GLSJ2-3-2</t>
  </si>
  <si>
    <t>未按承诺时间提交设计文件成果的</t>
  </si>
  <si>
    <t>未按期提交设计成果，但对项目的立项、报批等后续工作未造成实质影响的</t>
  </si>
  <si>
    <t>未按期提交设计成果，影响项目的立项、报批等后续工作的</t>
  </si>
  <si>
    <t>不能按承诺时间完成业主委托的其他阶段性成果的</t>
  </si>
  <si>
    <t>12分/次</t>
  </si>
  <si>
    <t>GLSJ2-3-3</t>
  </si>
  <si>
    <t>因勘察设计进度原因，引起项目推迟开工的</t>
  </si>
  <si>
    <t>因设计单位原因造成设计方案、项目建议书、初步设计等文件未被批复的</t>
  </si>
  <si>
    <t>因设计单位原因造成方案、建议书、初步设计等文件批复拖延的</t>
  </si>
  <si>
    <t>1-5分/次</t>
  </si>
  <si>
    <t>有10天以内拖延且对计划无严重影响扣1分；10-20天拖延或对计划有较严重影响扣3分；20天以上拖延或有严重影响的扣5分。</t>
  </si>
  <si>
    <t>设计人员对方案汇报不积极准备，方案没有实质性进展的</t>
  </si>
  <si>
    <t>2分/次</t>
  </si>
  <si>
    <t xml:space="preserve">  </t>
  </si>
  <si>
    <t>因设计单位原因造成设计进度迟缓不能按时上报的</t>
  </si>
  <si>
    <t>设计人员对业主提出的要求是否能及时开展工作并在时限内上报工作成果，如不能按时上报的</t>
  </si>
  <si>
    <t>因设计单位原因，设计进度的拖延对工程开工或对工程进度造成拖延的视影响情况因设计单位原因，相关资料不能按时上报的</t>
  </si>
  <si>
    <t>GLSJ2-3-4</t>
  </si>
  <si>
    <t>因后期服务不及时，引起工期延误的</t>
  </si>
  <si>
    <t>GLSJ2-3-5</t>
  </si>
  <si>
    <t>未按时参加交（竣）工验收或参与建设工程质量事故分析</t>
  </si>
  <si>
    <t>6分/次</t>
  </si>
  <si>
    <t>成果质量（满分30，扣完为止。行为代码GLSJ2-4）</t>
  </si>
  <si>
    <t>GLSJ2-4-1</t>
  </si>
  <si>
    <t>因勘察设计原因引起一般质量事故或较大安全事故的</t>
  </si>
  <si>
    <t>GLSJ2-4-2</t>
  </si>
  <si>
    <t>因设计原因，项目各阶段设计投资额度超过上一阶段批准投资额的允许偏差范围</t>
  </si>
  <si>
    <t>没有投资估算的</t>
  </si>
  <si>
    <t>投资估算编制明显不合理的</t>
  </si>
  <si>
    <t>1分/处</t>
  </si>
  <si>
    <t>概算文件丢漏项、编制错误的</t>
  </si>
  <si>
    <t>设计单位上报概算与批复概算数额相差20%以上的</t>
  </si>
  <si>
    <t>1分/5%</t>
  </si>
  <si>
    <t>由于设计单位原因造成的上报概算数额与上阶段批复概算数额相差10%的</t>
  </si>
  <si>
    <t>由于设计单位原因造成的预算与上阶段投资批复数额相差10%及以上</t>
  </si>
  <si>
    <t>GLSJ2-4-3</t>
  </si>
  <si>
    <t>咨询或审查单位认定成果文件不满足勘察设计深度要求</t>
  </si>
  <si>
    <t>设计方案、项目建议书、初步设计、施工图设计等文件不符合《公路工程基本建设项目设计文件编制办法》的。</t>
  </si>
  <si>
    <t>设计方案、项目建议书、初步设计、施工图设计等文件内容（平纵横、路基路面、排水、重大结构物、交通工程、绿化工程等）不齐全的，设计方案（未考虑征地拆迁、文物、河道、环保、铁路等）不完善的</t>
  </si>
  <si>
    <t>设计单位没有征求相关部门意见的</t>
  </si>
  <si>
    <t>5分/次</t>
  </si>
  <si>
    <t>设计单位未听取相关部门合理意见的</t>
  </si>
  <si>
    <t>2.5分/次</t>
  </si>
  <si>
    <t>因设计单位原因成果文件未通过评审的，每次扣2.5分。</t>
  </si>
  <si>
    <t>GLSJ2-4-4</t>
  </si>
  <si>
    <t>因勘察设计原因，引起较大设计变更的</t>
  </si>
  <si>
    <t>由于设计单位原因而产生的一般设计变更</t>
  </si>
  <si>
    <t>1分/次</t>
  </si>
  <si>
    <t>界定变更设计的重大与较大以《公路工程设计变更管理办法》（交通部令2005年第5号）规定及《北京市交通委员会路政局道路工程设计变更管理办法》（京交路建发〔2012〕35号）</t>
  </si>
  <si>
    <t>由于设计单位原因产生的较大设计变更</t>
  </si>
  <si>
    <t>由于设计单位原因设计变更累计金额超施工图预算批复</t>
  </si>
  <si>
    <t>GLSJ2-4-5</t>
  </si>
  <si>
    <t>对批复意见或审查意见的重大技术方案未落实的</t>
  </si>
  <si>
    <t>对上一阶段批复的执行情况及对相关主管部门意见的执行情况，未研究、回复的</t>
  </si>
  <si>
    <t>3分/次</t>
  </si>
  <si>
    <t>对上一阶段批复未按照执行的</t>
  </si>
  <si>
    <t>对批复意见或审查意见的重大技术方案未研究或未回复的</t>
  </si>
  <si>
    <t>6分/处</t>
  </si>
  <si>
    <t>GLSJ2-4-6</t>
  </si>
  <si>
    <t>签章不全、未授权代签或借用他人资格签章</t>
  </si>
  <si>
    <t>其他履约失信行为（满分20，扣完为止。行为代码GLSJ2-5）</t>
  </si>
  <si>
    <t>GLSJ2-5-1</t>
  </si>
  <si>
    <t>在设计变更中，与建设管理单位、施工企业等机构或人员串通，谋取非法利益</t>
  </si>
  <si>
    <t>GLSJ2-5-2</t>
  </si>
  <si>
    <t>设计单位指定建筑材料生产厂家、供应商的</t>
  </si>
  <si>
    <t>GLSJ2-5-3</t>
  </si>
  <si>
    <t>勘察设计工作大纲及实施细则未落实，或不满足要求的</t>
  </si>
  <si>
    <t>GLSJ2-5-4</t>
  </si>
  <si>
    <t>发生廉政事件但未触犯刑事法律的</t>
  </si>
  <si>
    <t>8分/次</t>
  </si>
  <si>
    <t>GLSJ2-5-5</t>
  </si>
  <si>
    <t>建设项目出现突发事件，拒不执行应急或救援任务</t>
  </si>
  <si>
    <t>GLSJ2-5-6</t>
  </si>
  <si>
    <t>对工程变更把关不严，造成浪费或经济损失</t>
  </si>
  <si>
    <t>GLSJ2-5-7</t>
  </si>
  <si>
    <t>其他被认为失信的履约行为</t>
  </si>
  <si>
    <t>方案汇报材料无法满足汇报深度的</t>
  </si>
  <si>
    <t>此前汇报中提出的意见本次未解决的</t>
  </si>
  <si>
    <t>业主根据设计单位与各相关单位配合情况评分</t>
  </si>
  <si>
    <t>0-10分</t>
  </si>
  <si>
    <t>其他行为           （行为代码GLSJ3）</t>
  </si>
  <si>
    <t>GLSJ3-1</t>
  </si>
  <si>
    <t>被司法机关认定有单位行贿、受贿行为，并构成犯罪</t>
  </si>
  <si>
    <t>GLSJ3-2</t>
  </si>
  <si>
    <t>信用评价弄虚作假或以不正当手段骗取较高信用等级</t>
  </si>
  <si>
    <t>在企业总分中扣除</t>
  </si>
  <si>
    <t>GLSJ3-3</t>
  </si>
  <si>
    <t>被国务院交通运输主管部门通报批评</t>
  </si>
  <si>
    <t>GLSJ3-4</t>
  </si>
  <si>
    <t>省级及以上交通运输主管部门要求企业填报向社会公布的信息，存在虚假的</t>
  </si>
  <si>
    <t>GLSJ3-5</t>
  </si>
  <si>
    <t>被省级交通运输主管部门通报批评</t>
  </si>
  <si>
    <t>GLSJ3-6</t>
  </si>
  <si>
    <t>拒绝参与交通运输主管部门组织的应急抢险任务</t>
  </si>
  <si>
    <t>BJGLSJ3-6-1</t>
  </si>
  <si>
    <t>省部级以上奖项    （2分）</t>
  </si>
  <si>
    <t>本市项目获得科学技术奖、全国优秀工程设计奖、詹天佑土木工程大奖、全国优秀工程勘察设计行业奖</t>
  </si>
  <si>
    <t>1分/项</t>
  </si>
  <si>
    <t>企业在北京市年度信用评价总分不能超过100分</t>
  </si>
  <si>
    <t>部门或地区奖项    （2分）</t>
  </si>
  <si>
    <t>北京市优秀工程设计奖、北京市科学技术奖、北京市优秀工程咨询成果奖</t>
  </si>
  <si>
    <t>0.5分/项</t>
  </si>
  <si>
    <t>40分、次；已为D级的，D级延期半年D级延期半年</t>
  </si>
  <si>
    <t>BJGLSJ1-10</t>
  </si>
  <si>
    <t>后期服务设计代表因自身过错原因被更换的</t>
  </si>
  <si>
    <t>未按投标书承诺时间提交设计文件成果的</t>
  </si>
  <si>
    <t>BJGLSJ2-3-6</t>
  </si>
  <si>
    <t>因设计单位原因造成设计方案、项目建议书、初步设计等方案未被批复的</t>
  </si>
  <si>
    <t>BJGLSJ2-3-7</t>
  </si>
  <si>
    <t>设计人员对方案或图纸设计汇报不积极准备，方案没有实质性进展</t>
  </si>
  <si>
    <t>BJGLSJ2-3-8</t>
  </si>
  <si>
    <t>因设计单位原因造成方案或图纸设计进度迟缓不能按时上报的</t>
  </si>
  <si>
    <t>1分/天</t>
  </si>
  <si>
    <t>BJGLSJ2-3-9</t>
  </si>
  <si>
    <t>BJGLSJ2-3-10</t>
  </si>
  <si>
    <t>因设计单位原因，造成成果资料上报延误的</t>
  </si>
  <si>
    <t>0.5分/天</t>
  </si>
  <si>
    <t>界定变更设计的重大与较大以《公路工程设计变更管理办法》（交通部令2005年第5号）规定为准</t>
  </si>
  <si>
    <t>BJGLSJ2-4-7</t>
  </si>
  <si>
    <t>设计方案、项目建议书没有投资估算的</t>
  </si>
  <si>
    <t>BJGLSJ2-4-8</t>
  </si>
  <si>
    <t>各阶段投资估算编制明显不合理的</t>
  </si>
  <si>
    <t>BJGLSJ2-4-9</t>
  </si>
  <si>
    <t>各阶段设计、概算文件丢漏项、编制错误的</t>
  </si>
  <si>
    <t>BJGLSJ2-4-10</t>
  </si>
  <si>
    <t>设计单位上报概算与批复概算数额相差20%（不含）以上的</t>
  </si>
  <si>
    <t>BJGLSJ2-4-11</t>
  </si>
  <si>
    <t>设计单位原因造成的上报概算数额与上阶段批复概算数额相差10%（不含）以上的</t>
  </si>
  <si>
    <t>BJGLSJ2-4-12</t>
  </si>
  <si>
    <t>设计单位原因造成的预算与上阶段投资批复数额相差10%以上</t>
  </si>
  <si>
    <t>BJGLSJ2-4-13</t>
  </si>
  <si>
    <t>设计方案、项目建议书不符合《公路工程基本建设项目设计文件编制办法》</t>
  </si>
  <si>
    <t>BJGLSJ2-4-14</t>
  </si>
  <si>
    <t>设计方案、项目建议书内容（平纵横、路基路面、排水、重大结构物、交通工程、绿化工程等）不齐全的</t>
  </si>
  <si>
    <t>BJGLSJ2-4-15</t>
  </si>
  <si>
    <t>设计方案、项目建议书（未考虑征地拆迁、文物、河道、环保、铁路等）不完善的</t>
  </si>
  <si>
    <t>0.5分/处</t>
  </si>
  <si>
    <t>BJGLSJ2-4-16</t>
  </si>
  <si>
    <t>由于设计单位原因而产生的一般设计变更数量</t>
  </si>
  <si>
    <t>按照《公路工程设计变更管理办法》（交通部2005年5号令）；《北京市交通委员会路政局道路工程设计变更管理办法》（京交路建发〔2012〕35号）设计变更等级的划分</t>
  </si>
  <si>
    <t>BJGLSJ2-4-17</t>
  </si>
  <si>
    <t>由于设计单位原因设计变更累计金额超施工图预算批复10%（不含）以上</t>
  </si>
  <si>
    <t>1分/1%</t>
  </si>
  <si>
    <t>BJGLSJ2-4-18</t>
  </si>
  <si>
    <t>设计单位没有听取相关部门意见的</t>
  </si>
  <si>
    <t>BJGLSJ2-4-19</t>
  </si>
  <si>
    <t>BJGLSJ2-4-20</t>
  </si>
  <si>
    <t>BJGLSJ2-4-21</t>
  </si>
  <si>
    <t>对上一阶段批复的执行情况及对相关主管部门意见的执行情况，未按照执行的</t>
  </si>
  <si>
    <t>BJGLSJ2-5-7</t>
  </si>
  <si>
    <t>各阶段方案汇报材料无法满足汇报深度的</t>
  </si>
  <si>
    <t>BJGLSJ2-5-8</t>
  </si>
  <si>
    <t>此前汇报中提出的意见本次解决情况，未回复、未解决的</t>
  </si>
  <si>
    <t>BJGLSJ2-5-9</t>
  </si>
  <si>
    <t>业主根据设计单位与各相关单位配合情况评分，</t>
  </si>
  <si>
    <t xml:space="preserve">     其他行为                （行为代码GLSJ3）</t>
  </si>
  <si>
    <t>BJGLSJ3-7</t>
  </si>
  <si>
    <t>项目获科技进步奖、优秀设计、勘察、标准、软件奖及优秀企业等省部以上交通行业主管部门行业专项奖。</t>
  </si>
  <si>
    <t>0.5分/次(在企业总分中增加)</t>
  </si>
  <si>
    <t>本项最多2分，企业在北京市年度信用评价总分不能超过100分。</t>
  </si>
  <si>
    <t>BJGLSJ3-8</t>
  </si>
  <si>
    <t>项目获部门或地区奖、获省级以上部门或协会表彰，。</t>
  </si>
  <si>
    <t>0.25分/次(在企业总分中增加)</t>
  </si>
  <si>
    <t>附件1：北京市公路设计企业信用行为评定标准</t>
  </si>
  <si>
    <t>严重失信行为（行为代码GLSJ1-1）</t>
  </si>
  <si>
    <t>GLSJ1-1-1</t>
  </si>
  <si>
    <t>超越资质等级许可范围承揽工程</t>
  </si>
  <si>
    <t>GLSJ1-1-2</t>
  </si>
  <si>
    <t>出借资质，允许以本单位名义投标</t>
  </si>
  <si>
    <t>GLSJ1-1-3</t>
  </si>
  <si>
    <t>受让或租借资质，以他人名义投标</t>
  </si>
  <si>
    <t>GLSJ1-1-4</t>
  </si>
  <si>
    <t>GLSJ1-1-5</t>
  </si>
  <si>
    <t>红色文字为北京市增加条目</t>
  </si>
  <si>
    <t>GLSJ1-1-6</t>
  </si>
  <si>
    <t>直接定为D级；已为D级的，D级延期半年</t>
  </si>
  <si>
    <t>紫色文字为在交通部标准中增加细则</t>
  </si>
  <si>
    <t>其他失信行为（行为代码GLSJ1-2）</t>
  </si>
  <si>
    <t>GLSJ1-2-1</t>
  </si>
  <si>
    <t>中标人拒不按照招标文件要求提交履约保证金</t>
  </si>
  <si>
    <t>GLSJ1-2-2</t>
  </si>
  <si>
    <t>GLSJ1-2-3</t>
  </si>
  <si>
    <t>未按时确认补遗书等招标人发出的通知</t>
  </si>
  <si>
    <t>GLSJ1-2-4</t>
  </si>
  <si>
    <t>无正当理由未在规定时间内签订合同</t>
  </si>
  <si>
    <t>GLSJ1-2-5</t>
  </si>
  <si>
    <t>1、人员变更申请</t>
  </si>
  <si>
    <t>设计人员不具备相应执业资格条件</t>
  </si>
  <si>
    <t>5分/人次</t>
  </si>
  <si>
    <t>2、会议纪要</t>
  </si>
  <si>
    <t>投标书承诺的施工期设计代表未经同意更换</t>
  </si>
  <si>
    <t>GLSJ2-2-5</t>
  </si>
  <si>
    <t>施工期设计代表因自身过失原因被更换</t>
  </si>
  <si>
    <t>3、图纸会审记录</t>
  </si>
  <si>
    <t>进度管理（满分15，扣完为止。行为代码GLSJ2-3）</t>
  </si>
  <si>
    <t>因勘察设计原因未按合同约定时间提交设计文件成果</t>
  </si>
  <si>
    <t>4、工程洽商、变更申请及相关资料</t>
  </si>
  <si>
    <t>因自身原因未按合同约定开展外业工作或因自身原因提交外业成果的时间不满足合同规定或设计要求</t>
  </si>
  <si>
    <t>5、立项、批复资料</t>
  </si>
  <si>
    <t>因勘察设计单位原因造成项目进度滞后，勘察设计计划调整后业主认为仍不能保证项目按期开工的</t>
  </si>
  <si>
    <t>因设计单位原因造成初步设计、专项评估等文件批复拖延，引起项目推迟开工的</t>
  </si>
  <si>
    <t>因设计单位原因导致不能按期进行施工图外业验收，引起项目推迟开工的</t>
  </si>
  <si>
    <t>因设计单位原因造成征迁工作拖延，引起项目推迟开工的</t>
  </si>
  <si>
    <t>因设计单位原因造成施工招投标拖延，引起项目推迟开工的</t>
  </si>
  <si>
    <t>6、投资估算</t>
  </si>
  <si>
    <t>因设计单位原因造成施工图设计不能按期通过评审，引起项目推迟开工的</t>
  </si>
  <si>
    <t>7、各阶段概算</t>
  </si>
  <si>
    <t>非关键性工程工期延误，不影响工程总工期的</t>
  </si>
  <si>
    <t>8、施工图预算、竣工结算</t>
  </si>
  <si>
    <t>关键性工程延误，造成总工期拖延或非关键性工程延误时间过长，影响总工期的</t>
  </si>
  <si>
    <t>5分/天</t>
  </si>
  <si>
    <t>9、获奖证明</t>
  </si>
  <si>
    <t>因勘察设计原因引起一般质量问题或一般安全事故</t>
  </si>
  <si>
    <t>13分/次</t>
  </si>
  <si>
    <t>成果文件不满足有关主管部门批复意见和强制性标准要求</t>
  </si>
  <si>
    <t>10分/项次</t>
  </si>
  <si>
    <t>成果文件不满足勘察设计深度要求</t>
  </si>
  <si>
    <t>各阶段外业调查成果不满足《公路勘测规范》、《公路勘测细则》要求的。</t>
  </si>
  <si>
    <t>2分/项</t>
  </si>
  <si>
    <t>成果文件不满足《公路工程基本建设项目设计文件编制办法》的</t>
  </si>
  <si>
    <t>设计文件未采用外业调查成果的</t>
  </si>
  <si>
    <t>因勘察设计深度不足导致不能通过评审的</t>
  </si>
  <si>
    <t>GLSJ2-4-7</t>
  </si>
  <si>
    <t>GLSJ2-4-8</t>
  </si>
  <si>
    <t>因勘察设计原因，引起重大设计变更</t>
  </si>
  <si>
    <t>20分/项次</t>
  </si>
  <si>
    <t>GLSJ2-4-9</t>
  </si>
  <si>
    <t>GLSJ2-4-10</t>
  </si>
  <si>
    <t>由于设计单位原因设计变更累计金额超批复概算</t>
  </si>
  <si>
    <t>其他履约失信行为（满分30，扣完为止。行为代码GLSJ2-5）</t>
  </si>
  <si>
    <t>在设计或设计变更中，违规谋取非法利益</t>
  </si>
  <si>
    <t>未按合同规定进行地质勘察</t>
  </si>
  <si>
    <t>地质勘察时间滞后，地质勘察成果未利用</t>
  </si>
  <si>
    <t>地质勘察深度不足</t>
  </si>
  <si>
    <t>单次审查、验收或检查为一次</t>
  </si>
  <si>
    <t>提供虚假地质勘察资料的</t>
  </si>
  <si>
    <t>GLSJ2-5-8</t>
  </si>
  <si>
    <t>勘察设计工作大纲及实施细则未落实</t>
  </si>
  <si>
    <t>6分/项次</t>
  </si>
  <si>
    <t>GLSJ2-5-9</t>
  </si>
  <si>
    <t>GLSJ2-5-10</t>
  </si>
  <si>
    <t>GLSJ2-5-11</t>
  </si>
  <si>
    <t>GLSJ2-5-12</t>
  </si>
  <si>
    <t>GLSJ2-5-13</t>
  </si>
  <si>
    <t>严重失信行为（行为代码GLSJ3-1）</t>
  </si>
  <si>
    <t>其他失信行为（行为代码GLSJ3-2）</t>
  </si>
  <si>
    <t>GLSJ3-2-1</t>
  </si>
  <si>
    <t>进行虚假投诉</t>
  </si>
  <si>
    <t xml:space="preserve">                                                                                                           </t>
  </si>
  <si>
    <t>GLSJ3-2-2</t>
  </si>
  <si>
    <t>GLSJ3-2-3</t>
  </si>
  <si>
    <t>在资质申报、延续、变更等过程中弄虚作假</t>
  </si>
  <si>
    <t>省级部门认定的，在相应省份省级综合评价中扣除；国务院行业主管部门认定的，在全国综合评价中扣除；单个人员、设备、业绩等信息为1项</t>
  </si>
  <si>
    <t>GLSJ3-2-4</t>
  </si>
  <si>
    <t>GLSJ3-2-5</t>
  </si>
  <si>
    <t>GLSJ3-2-6</t>
  </si>
  <si>
    <t>GLSJ3-2-7</t>
  </si>
  <si>
    <t>GLSJ3-6-1</t>
  </si>
  <si>
    <t>省部级以上奖项      （2分）</t>
  </si>
  <si>
    <t>部门或地区奖项       （2分）</t>
  </si>
  <si>
    <r>
      <rPr>
        <b/>
        <sz val="20"/>
        <color indexed="8"/>
        <rFont val="宋体"/>
        <family val="3"/>
        <charset val="134"/>
      </rPr>
      <t>201</t>
    </r>
    <r>
      <rPr>
        <b/>
        <sz val="20"/>
        <color indexed="8"/>
        <rFont val="宋体"/>
        <family val="3"/>
        <charset val="134"/>
      </rPr>
      <t>7</t>
    </r>
    <r>
      <rPr>
        <b/>
        <sz val="20"/>
        <color indexed="8"/>
        <rFont val="宋体"/>
        <family val="3"/>
        <charset val="134"/>
      </rPr>
      <t>年度设计企业信用评价得分计算表</t>
    </r>
  </si>
  <si>
    <t>设计院名称</t>
  </si>
  <si>
    <t>序号    i</t>
  </si>
  <si>
    <t>项目名称</t>
  </si>
  <si>
    <t>单项投标行为评价得分</t>
  </si>
  <si>
    <t>投标行为评价得分</t>
  </si>
  <si>
    <t>①</t>
  </si>
  <si>
    <t>②=Σ①/i（max）</t>
  </si>
  <si>
    <r>
      <rPr>
        <b/>
        <sz val="20"/>
        <color indexed="8"/>
        <rFont val="宋体"/>
        <family val="3"/>
        <charset val="134"/>
      </rPr>
      <t>201</t>
    </r>
    <r>
      <rPr>
        <b/>
        <sz val="20"/>
        <color indexed="8"/>
        <rFont val="宋体"/>
        <family val="3"/>
        <charset val="134"/>
      </rPr>
      <t>7</t>
    </r>
    <r>
      <rPr>
        <b/>
        <sz val="20"/>
        <color indexed="8"/>
        <rFont val="宋体"/>
        <family val="3"/>
        <charset val="134"/>
      </rPr>
      <t>年度设计企业信用评价履约行为得分计算表</t>
    </r>
  </si>
  <si>
    <t>项目金额（万元）</t>
  </si>
  <si>
    <t>单项履约行为得分</t>
  </si>
  <si>
    <t>单项履约行为得分系数</t>
  </si>
  <si>
    <t>履约行为得分</t>
  </si>
  <si>
    <t>②</t>
  </si>
  <si>
    <t>③=①×②</t>
  </si>
  <si>
    <t>④=Σ③÷Σ①</t>
  </si>
  <si>
    <t>北京国道通公路设计研究院股份有限公司</t>
  </si>
  <si>
    <t>黑艾路</t>
  </si>
  <si>
    <t>G234国道改建（东姜路）</t>
  </si>
  <si>
    <t>百康路改建</t>
  </si>
  <si>
    <t>延农路改建</t>
  </si>
  <si>
    <t>昌赤路改建</t>
  </si>
  <si>
    <t>房柳路新建</t>
  </si>
  <si>
    <t>通怀路（通州顺义区界-京平）</t>
  </si>
  <si>
    <t>通怀路（昌金路-京承高速）</t>
  </si>
  <si>
    <t>通怀路（顺义段）（京平高速-昌金路）</t>
  </si>
  <si>
    <t>平夏路东门桥</t>
  </si>
  <si>
    <t>G335（滦赤路）</t>
  </si>
  <si>
    <t>台关路支线</t>
  </si>
  <si>
    <t>房窑路改建</t>
  </si>
  <si>
    <t>赵安路</t>
  </si>
  <si>
    <t>G104国道北段改建</t>
  </si>
  <si>
    <t>G105新建工程</t>
  </si>
  <si>
    <t>南胜路新建</t>
  </si>
  <si>
    <t>京开高速改（扩）建工程</t>
  </si>
  <si>
    <t>京秦高速公路（东六环-市界）</t>
  </si>
  <si>
    <t>北京延崇高速公路项目</t>
  </si>
  <si>
    <t>阿苏卫垃圾运输专用道路六环路接人工程</t>
  </si>
  <si>
    <t>天北路北延</t>
  </si>
  <si>
    <t>滦赤路应急改造</t>
  </si>
  <si>
    <t>孔兴路新建</t>
  </si>
  <si>
    <t>九德路改建二期</t>
  </si>
  <si>
    <t>京塘路改建</t>
  </si>
  <si>
    <t>漷马路新建</t>
  </si>
  <si>
    <t>九德路改建</t>
  </si>
  <si>
    <t>漷台路改建</t>
  </si>
  <si>
    <t>顺平辅线</t>
  </si>
  <si>
    <t>京藏高速公路东、西辅路</t>
  </si>
  <si>
    <t>北京市市政工程设计研究总院有限公司</t>
  </si>
  <si>
    <t>延康路</t>
  </si>
  <si>
    <t>康张路</t>
  </si>
  <si>
    <t>宋梁路改建（通怀路）</t>
  </si>
  <si>
    <t>顺平路过街设施新建</t>
  </si>
  <si>
    <t>G108国道改建二期、三期</t>
  </si>
  <si>
    <t>千榆路改建</t>
  </si>
  <si>
    <t>军温路改建</t>
  </si>
  <si>
    <t>中加桥及引道改建工程</t>
  </si>
  <si>
    <t>滨河桥改建工程</t>
  </si>
  <si>
    <t>首都地区环线高速公路公路（通州-大兴段）工程</t>
  </si>
  <si>
    <t>通州环球主题公园增设六环路立交节点工程</t>
  </si>
  <si>
    <t>通州环球主题公园增设京哈高速立交节点工程</t>
  </si>
  <si>
    <t>北京新机场高速公路（南五环-北京新机场）工程</t>
  </si>
  <si>
    <t>通怀路（京承高速-G111）</t>
  </si>
  <si>
    <t>漷小路改建一期</t>
  </si>
  <si>
    <t>德亦路</t>
  </si>
  <si>
    <t>京藏高速北辅路改建</t>
  </si>
  <si>
    <t>北郊农场桥改建</t>
  </si>
  <si>
    <t>北京兴延高速公路工程</t>
  </si>
  <si>
    <t>北京市政专业设计院有限公司</t>
  </si>
  <si>
    <t>G111国道出京道路改建</t>
  </si>
  <si>
    <t>团河路北段改建</t>
  </si>
  <si>
    <t>黄松峪水库西路新建</t>
  </si>
  <si>
    <t>长春市市政工程设计研究院</t>
  </si>
  <si>
    <t>新北路东延</t>
  </si>
  <si>
    <t>檀营平改立及引道新建</t>
  </si>
  <si>
    <t>木孙路新建</t>
  </si>
  <si>
    <t>中交远洲交通科技集团有限公司</t>
  </si>
  <si>
    <t>通武路改建（原觅西路）</t>
  </si>
  <si>
    <t>火沙路</t>
  </si>
  <si>
    <t>秦北路改建</t>
  </si>
  <si>
    <t>中铁第五勘察设计院集团有限公司</t>
  </si>
  <si>
    <t>通怀路一期下穿大秦铁路</t>
  </si>
  <si>
    <t>东姜路下穿京张城际</t>
  </si>
  <si>
    <t>河北华跃工程科技有限公司</t>
  </si>
  <si>
    <t>108国道辅线</t>
  </si>
  <si>
    <t>秦上路</t>
  </si>
  <si>
    <t>中国华西工程设计建设有限公司</t>
  </si>
  <si>
    <t>G234（沙太路）</t>
  </si>
  <si>
    <t>马北路改建</t>
  </si>
  <si>
    <t>中交路桥技术有限公司</t>
  </si>
  <si>
    <t>G230国道新建（良常路南延）</t>
  </si>
  <si>
    <t>马天路西延</t>
  </si>
  <si>
    <t>北京京江国际工程咨询有限公司</t>
  </si>
  <si>
    <t>G108国道卧龙岗人行天桥</t>
  </si>
  <si>
    <t>北京逸群工程咨询有限公司</t>
  </si>
  <si>
    <t>顾八路羊头岗桥</t>
  </si>
  <si>
    <t>黑龙江省公路勘察设计院</t>
  </si>
  <si>
    <t>双大路新建二期</t>
  </si>
  <si>
    <t>北京城建设计发展集团股份有限公司</t>
  </si>
  <si>
    <t>采林路新建</t>
  </si>
  <si>
    <t>中国航天建设集团</t>
  </si>
  <si>
    <t>漷于路改建</t>
  </si>
  <si>
    <t>中交公路规划设计院有限公司</t>
  </si>
  <si>
    <t>通怀路（潞苑北大街-通州顺义区界）</t>
  </si>
  <si>
    <t>中铁第六勘察设计院集团有限公司</t>
  </si>
  <si>
    <t>G105铁路下穿</t>
  </si>
  <si>
    <t>附件二</t>
  </si>
  <si>
    <t>2023年北京市公路设计企业信用评价参评项目台账</t>
  </si>
  <si>
    <t>序号</t>
  </si>
  <si>
    <t>设计企业名称</t>
  </si>
  <si>
    <t>统一社会信用代码</t>
  </si>
  <si>
    <t>企业属性</t>
  </si>
  <si>
    <t>工程起止点</t>
  </si>
  <si>
    <t>合同价
（万元）</t>
  </si>
  <si>
    <t>所在区域</t>
  </si>
  <si>
    <t>扣分行为
代码</t>
  </si>
  <si>
    <t>扣分分值</t>
  </si>
  <si>
    <t>扣分原因</t>
  </si>
  <si>
    <t>北京国道通公路设计研究院有限公司</t>
  </si>
  <si>
    <t>91110000726362369Y</t>
  </si>
  <si>
    <t>国企</t>
  </si>
  <si>
    <t>漷台路（张采路-国道103）道路工程</t>
  </si>
  <si>
    <t>张采路-国道103</t>
  </si>
  <si>
    <t>通州区</t>
  </si>
  <si>
    <t>无</t>
  </si>
  <si>
    <t>漷马路（九德路-张采路）道路工程</t>
  </si>
  <si>
    <t>九德路-张采路</t>
  </si>
  <si>
    <t>北京市市政专业设计院股份公司</t>
  </si>
  <si>
    <t>9111010210112976XW</t>
  </si>
  <si>
    <t>北京市交通委员会通州公路分局张凤路修复养护工程</t>
  </si>
  <si>
    <t>K4+000-K16+000</t>
  </si>
  <si>
    <t>河南省交通规划设计研究院股份有限公司</t>
  </si>
  <si>
    <t>91410100706774868X</t>
  </si>
  <si>
    <t>其他股份有限公司(上市)</t>
  </si>
  <si>
    <t>北京市交通委员会通州公路分局通武线预防养护工程</t>
  </si>
  <si>
    <t>K1111+175-K1115+400</t>
  </si>
  <si>
    <t>911100000828542792</t>
  </si>
  <si>
    <t>北京市交通委员会通州公路分局京滨线修复养护工程</t>
  </si>
  <si>
    <t>K30+000-K50+000</t>
  </si>
  <si>
    <t>勘察设计企业</t>
  </si>
  <si>
    <t>火寺路（同心路-北木路）改建工程</t>
  </si>
  <si>
    <t>同心路-北木路</t>
  </si>
  <si>
    <t>顺义</t>
  </si>
  <si>
    <t>-</t>
  </si>
  <si>
    <t>李天路小中河桥窄桥瓶颈改造工程</t>
  </si>
  <si>
    <t>K0+022-K0+700</t>
  </si>
  <si>
    <t>北京市市政专业设计院股份有限公司</t>
  </si>
  <si>
    <t>昌金路牛栏山引水桥危桥改造工程</t>
  </si>
  <si>
    <t>右堤路-左堤旧路</t>
  </si>
  <si>
    <t>苏交科集团股份有限公司</t>
  </si>
  <si>
    <t>91320000741339087U</t>
  </si>
  <si>
    <t>昌金路（天北路-火寺路）扩建工程</t>
  </si>
  <si>
    <t>天北路-火寺路</t>
  </si>
  <si>
    <t>天北路北延（昌金路-区界）道路工程</t>
  </si>
  <si>
    <t>昌金路-顺义怀柔区界</t>
  </si>
  <si>
    <t>通怀路（京平高速-昌金路）道路工程</t>
  </si>
  <si>
    <t>京平高速-昌金路</t>
  </si>
  <si>
    <t xml:space="preserve">中兵勘察设计研究院有限公司
</t>
  </si>
  <si>
    <t>91110102400823911Y</t>
  </si>
  <si>
    <t>怀柔区雁栖湖北二路（范崎路-G111国道）道路工程勘察1标</t>
  </si>
  <si>
    <t>范崎路-G111国道</t>
  </si>
  <si>
    <t>怀柔区</t>
  </si>
  <si>
    <t>怀柔区雁栖湖北二路（范崎路-G111国道）道路工程勘察2标</t>
  </si>
  <si>
    <t>怀柔区雁栖湖北二路（范崎路-G111国道）道路工程设计</t>
  </si>
  <si>
    <t>怀柔区慕莲路（怀黄路-范崎路）道路工程</t>
  </si>
  <si>
    <t>怀黄路-范崎路</t>
  </si>
  <si>
    <t>怀柔区慕莲路（怀黄路-范崎路）道路工程勘察1标</t>
  </si>
  <si>
    <t>怀柔区慕莲路（怀黄路-范崎路）道路工程勘察2标</t>
  </si>
  <si>
    <t>密三路（潮河右堤路—东白岩）扩建工程</t>
  </si>
  <si>
    <t>潮河右堤路—东白岩</t>
  </si>
  <si>
    <t>密云</t>
  </si>
  <si>
    <t>因设计原造成项目进度滞后。</t>
  </si>
  <si>
    <t>股份有限公司（非上市、国有控股）</t>
  </si>
  <si>
    <t>平谷区胡黑路（昌金路-平蓟路）改建工程</t>
  </si>
  <si>
    <t>昌金路-平蓟路</t>
  </si>
  <si>
    <t>平谷区</t>
  </si>
  <si>
    <t>/</t>
  </si>
  <si>
    <t>股份有限公司(非上市、国有控股)</t>
  </si>
  <si>
    <t>胜南路（红南路-周胜路）
道路工程</t>
  </si>
  <si>
    <t>起点-南窖乡水峪桥  终点-西庄村南50米</t>
  </si>
  <si>
    <t>房山区</t>
  </si>
  <si>
    <t>无扣分</t>
  </si>
  <si>
    <t>贾金路（贾峪口-史家营乡）
道路工程</t>
  </si>
  <si>
    <t>起点-贾峪口  
终点-史家营乡</t>
  </si>
  <si>
    <t>国有企业</t>
  </si>
  <si>
    <t>涞宝路（十大路-108国道）
道路工程</t>
  </si>
  <si>
    <t>马安村至蒲洼乡</t>
  </si>
  <si>
    <t>股份有限公司（非上市，国有控股）</t>
  </si>
  <si>
    <t>南山环线三期道路工程</t>
  </si>
  <si>
    <t>南红门村至昌赤路</t>
  </si>
  <si>
    <t>延庆区</t>
  </si>
  <si>
    <t>京哈高速公路（东五环-东六环）加宽改造工程</t>
  </si>
  <si>
    <t>东五环-东六环</t>
  </si>
  <si>
    <t>北京市朝阳区通州区</t>
  </si>
  <si>
    <t>承平高速公路（北京段）工程</t>
  </si>
  <si>
    <t>鲍家庄市界-红石门市界</t>
  </si>
  <si>
    <t>北京市平谷区</t>
  </si>
  <si>
    <t>因设计原因造成项目进度滞后</t>
  </si>
  <si>
    <t>影响初步设计、施工图设计审批</t>
  </si>
  <si>
    <t>涞宝路新线高速公路</t>
  </si>
  <si>
    <t>京昆高速-市界</t>
  </si>
  <si>
    <t>北京市房山区</t>
  </si>
  <si>
    <t>京平高速公路改扩建工程</t>
  </si>
  <si>
    <t>潮白河-崔杏路</t>
  </si>
  <si>
    <t>北京市顺义区、平谷区</t>
  </si>
  <si>
    <t>108新线高速公路</t>
  </si>
  <si>
    <t>国道109新线高速公路（西六环路-市界段）工程</t>
  </si>
  <si>
    <t>AK12+900-AK40+500</t>
  </si>
  <si>
    <t>北京</t>
  </si>
  <si>
    <t>北京国道通公路设计院股份有限公司</t>
  </si>
  <si>
    <t>国有控股</t>
  </si>
  <si>
    <t>国道110新线高速公路（西六环路-市界段）工程</t>
  </si>
  <si>
    <t>AK40+500-AK60+220</t>
  </si>
  <si>
    <t>91110000100011866Y</t>
  </si>
  <si>
    <t>国道111新线高速公路（西六环路-市界段）工程</t>
  </si>
  <si>
    <t>AK60+220-AK78+360</t>
  </si>
  <si>
    <t>北京市国道通公路设计研究院</t>
  </si>
  <si>
    <t>新机场北线高速公路西延及东延工程</t>
  </si>
  <si>
    <t>京开高速-京冀界</t>
  </si>
  <si>
    <t>大兴区</t>
  </si>
  <si>
    <t>潮白河东-崔杏路立交</t>
  </si>
  <si>
    <t>厂通路（春明路-市界）</t>
  </si>
  <si>
    <t>春明路-潮白河大桥</t>
  </si>
  <si>
    <t>厂通路（潮白河大桥）</t>
  </si>
  <si>
    <t>厂通路跨潮白河处</t>
  </si>
  <si>
    <t>九德路改建工程</t>
  </si>
  <si>
    <t>京哈高速-潞西路</t>
  </si>
  <si>
    <t>通怀路（二期）</t>
  </si>
  <si>
    <t>昌金路-京平高速</t>
  </si>
  <si>
    <t>顺义区</t>
  </si>
  <si>
    <t>104国道（五环路-清源路）</t>
  </si>
  <si>
    <t>五环路-清源路</t>
  </si>
  <si>
    <t>国道105（青礼路-市界）</t>
  </si>
  <si>
    <t>青礼路-市界</t>
  </si>
  <si>
    <t>国道230（国道104-九德路）</t>
  </si>
  <si>
    <t>国道104-九德路</t>
  </si>
  <si>
    <t>通州区
大兴区</t>
  </si>
  <si>
    <t>石小路</t>
  </si>
  <si>
    <t>京津公路-市界</t>
  </si>
  <si>
    <t>国道230（长周路-西韩路）</t>
  </si>
  <si>
    <t>长周路-西韩路</t>
  </si>
  <si>
    <t>大兴区
房山区</t>
  </si>
  <si>
    <t>良坨路（东段）</t>
  </si>
  <si>
    <t>紫十路-京港澳高速</t>
  </si>
  <si>
    <t>长双路</t>
  </si>
  <si>
    <t>国道234-市界</t>
  </si>
  <si>
    <t>国道109道路救灾恢复重建工程</t>
  </si>
  <si>
    <t>六环出口-市界</t>
  </si>
  <si>
    <t>门头沟区</t>
  </si>
  <si>
    <t>房山区道路救灾
恢复重建工程
（第一批）</t>
  </si>
  <si>
    <t>军红路</t>
  </si>
  <si>
    <t>红煤厂-大安山煤矿</t>
  </si>
  <si>
    <t>贾金路</t>
  </si>
  <si>
    <t>108国道-贾金路</t>
  </si>
  <si>
    <t>红南路</t>
  </si>
  <si>
    <t>108国道-南郊乡北安村</t>
  </si>
  <si>
    <t>G108复线</t>
  </si>
  <si>
    <t>河北镇-贾峪口村</t>
  </si>
  <si>
    <t>房山区道路救灾
恢复重建工程
（第二批）</t>
  </si>
  <si>
    <t>班陈路</t>
  </si>
  <si>
    <t>108复线-陈家坟</t>
  </si>
  <si>
    <t>房东路</t>
  </si>
  <si>
    <t>京周路-G108</t>
  </si>
  <si>
    <t>石花洞路</t>
  </si>
  <si>
    <t>G108-南车营村</t>
  </si>
  <si>
    <t>门头沟区道路救灾
恢复重建工程
（第一批）</t>
  </si>
  <si>
    <t>斋幽路</t>
  </si>
  <si>
    <t>国道109-市界</t>
  </si>
  <si>
    <t>斋马路</t>
  </si>
  <si>
    <t>国道109-马栏村</t>
  </si>
  <si>
    <t>斋柏路</t>
  </si>
  <si>
    <t>国道109-柏峪村</t>
  </si>
  <si>
    <t>上燕路</t>
  </si>
  <si>
    <t>国道109-燕家台村</t>
  </si>
  <si>
    <t>双大路</t>
  </si>
  <si>
    <t>双塘涧-柏峪</t>
  </si>
  <si>
    <t>清千路</t>
  </si>
  <si>
    <t>国道 109-永清路</t>
  </si>
  <si>
    <t>付马路</t>
  </si>
  <si>
    <t>付家台-大镇路</t>
  </si>
  <si>
    <t>百花山路</t>
  </si>
  <si>
    <t>黄塔村-百花山自然风景区</t>
  </si>
  <si>
    <t>门头沟区道路救灾
恢复重建工程
（第二批）</t>
  </si>
  <si>
    <t>灵山路</t>
  </si>
  <si>
    <t>南雁路</t>
  </si>
  <si>
    <t>门头沟昌平区界-国道109下马岭</t>
  </si>
  <si>
    <t>昌平区道路救灾
恢复重建工程
（第一批）</t>
  </si>
  <si>
    <t>温南路-昌平门头沟区界</t>
  </si>
  <si>
    <t>昌平区</t>
  </si>
  <si>
    <t>延庆区道路救灾恢复重建工程</t>
  </si>
  <si>
    <t>康张路-京青线</t>
  </si>
  <si>
    <t>鲁坨路</t>
  </si>
  <si>
    <t>108国道-沙羊路</t>
  </si>
  <si>
    <t>丰台区</t>
  </si>
  <si>
    <t>李流路</t>
  </si>
  <si>
    <t>南雁路-北流村</t>
  </si>
  <si>
    <t>108新线高速</t>
  </si>
  <si>
    <t>国道234（国道111-石佛桥）</t>
  </si>
  <si>
    <t>国道111-石佛桥</t>
  </si>
  <si>
    <t>怀柔区
密云区</t>
  </si>
  <si>
    <t>国道234（永宁-琉璃庙）</t>
  </si>
  <si>
    <t>永宁-琉璃庙</t>
  </si>
  <si>
    <t>怀柔区
延庆区</t>
  </si>
  <si>
    <t>昌平南口-高崖口</t>
  </si>
  <si>
    <t>杨家村-大安山村</t>
  </si>
  <si>
    <t>房山区
门头沟区</t>
  </si>
  <si>
    <t>国道109应急联络线</t>
  </si>
  <si>
    <t>109新线高速
7处施工便道</t>
  </si>
  <si>
    <t>国道234（太师屯-黄土洼）</t>
  </si>
  <si>
    <t>太师屯-黄土洼</t>
  </si>
  <si>
    <t>密云区</t>
  </si>
  <si>
    <t>京原漫水桥</t>
  </si>
  <si>
    <t>北宫路辅路-永定河休闲森林公园西门</t>
  </si>
  <si>
    <t>石景山区
丰台区
门头沟区</t>
  </si>
  <si>
    <t>高芹路二期</t>
  </si>
  <si>
    <t>高芹路昌平段-门头沟国道234</t>
  </si>
  <si>
    <t>门头沟区
昌平区</t>
  </si>
  <si>
    <t>十大路</t>
  </si>
  <si>
    <t>涞宝路-市界</t>
  </si>
  <si>
    <t>六石路</t>
  </si>
  <si>
    <t>涞宝路-108</t>
  </si>
  <si>
    <t>良坨路支线</t>
  </si>
  <si>
    <t>良坨路-豆各庄村</t>
  </si>
  <si>
    <t>妙峰山路</t>
  </si>
  <si>
    <t>国道109-妙峰山景区</t>
  </si>
  <si>
    <t>国道108（京昆线）</t>
  </si>
  <si>
    <t>卧龙岗-松树岭隧道</t>
  </si>
  <si>
    <t>南赵路</t>
  </si>
  <si>
    <t>潭王路-赵家台村</t>
  </si>
  <si>
    <t>上苇甸路</t>
  </si>
  <si>
    <t>妙峰山镇-京拉线</t>
  </si>
  <si>
    <t>潭王路旧线</t>
  </si>
  <si>
    <t>潭柘寺镇-南辛房村</t>
  </si>
  <si>
    <t>G108辅线</t>
  </si>
  <si>
    <t>卧龙岗桥-鲁家滩环岛</t>
  </si>
  <si>
    <t>小清河桥</t>
  </si>
  <si>
    <t>涞宝路新线高速</t>
  </si>
  <si>
    <t>国道108三期道路工程</t>
  </si>
  <si>
    <t>河北镇-鲁家滩村</t>
  </si>
  <si>
    <t>国道335</t>
  </si>
  <si>
    <t>菜树甸-市界</t>
  </si>
  <si>
    <t>大件路</t>
  </si>
  <si>
    <t>京周路-房东路</t>
  </si>
  <si>
    <t>下圣路</t>
  </si>
  <si>
    <t>下中院-圣水峪</t>
  </si>
  <si>
    <t>涞宝路</t>
  </si>
  <si>
    <t>市界-108国道</t>
  </si>
  <si>
    <t>十霞路</t>
  </si>
  <si>
    <t>涞宝路-108国道</t>
  </si>
  <si>
    <t>房东路支线</t>
  </si>
  <si>
    <t>阎河路-房东路</t>
  </si>
  <si>
    <t>新泗路</t>
  </si>
  <si>
    <t>新街新桥-泗马沟</t>
  </si>
  <si>
    <t>岳琉路</t>
  </si>
  <si>
    <t>兴阳线-琉璃河环岛</t>
  </si>
  <si>
    <t>房窑路</t>
  </si>
  <si>
    <t>房窑路两间房桥</t>
  </si>
  <si>
    <t>房琉路</t>
  </si>
  <si>
    <t>岳琉路-京深路</t>
  </si>
  <si>
    <t>琉陶路</t>
  </si>
  <si>
    <t>琉璃河环岛-刘平庄沟桥</t>
  </si>
  <si>
    <t>下安路</t>
  </si>
  <si>
    <t>下苇甸-安家
庄</t>
  </si>
  <si>
    <t>鲁坨路联络线-鲁家山生物质能源厂</t>
  </si>
  <si>
    <t>黄岭路</t>
  </si>
  <si>
    <t>下安路-灵溪路</t>
  </si>
  <si>
    <t>高芹路</t>
  </si>
  <si>
    <t>高崖口-昌平门头沟区界</t>
  </si>
  <si>
    <t>水南路</t>
  </si>
  <si>
    <t>京藏高速辅路-规划一路</t>
  </si>
  <si>
    <t>下店路</t>
  </si>
  <si>
    <t>南雁路-下店村</t>
  </si>
  <si>
    <t>怀柔台关路北宅1号桥</t>
  </si>
  <si>
    <t>台关路北宅1号桥</t>
  </si>
  <si>
    <t>国道111（河防口-汤河口）出京线</t>
  </si>
  <si>
    <t>河防口-汤河口</t>
  </si>
  <si>
    <t>91110000101360785M</t>
  </si>
  <si>
    <t>瓦梨路</t>
  </si>
  <si>
    <t>房易路-刘下路</t>
  </si>
  <si>
    <t>南土路</t>
  </si>
  <si>
    <t>南尚乐村-土堤村</t>
  </si>
  <si>
    <t>阎吕路</t>
  </si>
  <si>
    <t>阎村-井儿沟</t>
  </si>
  <si>
    <t>京周路</t>
  </si>
  <si>
    <t>周胜路-周口店路</t>
  </si>
  <si>
    <t>三温路</t>
  </si>
  <si>
    <t>煤矿学校-灰口</t>
  </si>
  <si>
    <t>中咨规划设计研究有限公司</t>
  </si>
  <si>
    <t>91110105061344608W</t>
  </si>
  <si>
    <t>良三路</t>
  </si>
  <si>
    <t>坨万路-兴阳线</t>
  </si>
  <si>
    <t>岳下路</t>
  </si>
  <si>
    <t>兴阳线-龙下路</t>
  </si>
  <si>
    <t>达洪路</t>
  </si>
  <si>
    <t>G109京拉线-洪水峪</t>
  </si>
  <si>
    <t>双黄路</t>
  </si>
  <si>
    <t>百花山路-黄安托</t>
  </si>
  <si>
    <t>国道234（阎河路）</t>
  </si>
  <si>
    <t>大件路-国道108三期</t>
  </si>
  <si>
    <t>中交第一公路勘察设计研究院有限公司</t>
  </si>
  <si>
    <t>国道234道路救灾恢复重建工程</t>
  </si>
  <si>
    <t>房山-门头沟</t>
  </si>
  <si>
    <t>北京交科公路勘察设计研究院有限公司</t>
  </si>
  <si>
    <t>国道108（房山段）道路救灾
恢复重建工程</t>
  </si>
  <si>
    <t>房山与门头沟区界-鱼斗泉</t>
  </si>
  <si>
    <t xml:space="preserve">  注：建管中心负责推进的项目，各分局无需重复报送。</t>
  </si>
  <si>
    <t>报送的相关设计企业需附资质证明。</t>
  </si>
  <si>
    <t>怀柔区雁栖湖北二路（范崎路-G111国道）道路工程</t>
  </si>
  <si>
    <t>潭九路道路工程</t>
  </si>
  <si>
    <t>潭王路-九龙路</t>
  </si>
  <si>
    <t>新潭王路道路工程</t>
  </si>
  <si>
    <t>国道108-国道234</t>
  </si>
  <si>
    <t>吕北路道路工程</t>
  </si>
  <si>
    <t>吕家村-北岭村</t>
  </si>
  <si>
    <t>916100002205333358</t>
  </si>
  <si>
    <t>双大路三期</t>
  </si>
  <si>
    <t>91110108746708750W</t>
  </si>
  <si>
    <t>设计企业</t>
  </si>
  <si>
    <t>道班改造工程</t>
  </si>
  <si>
    <t>门头沟区斋堂镇、雁翅镇</t>
  </si>
  <si>
    <t>项目一</t>
  </si>
  <si>
    <t>项目二</t>
  </si>
  <si>
    <t>项目三</t>
  </si>
  <si>
    <t>项目四</t>
  </si>
  <si>
    <t>标价</t>
  </si>
  <si>
    <t>投标行为</t>
  </si>
  <si>
    <t>履约行为</t>
  </si>
  <si>
    <t>其他行为</t>
  </si>
  <si>
    <t>省级评分</t>
  </si>
  <si>
    <t>2018年北京市公路设计企业信用评价参评项目台帐</t>
  </si>
  <si>
    <t>合同价(万元）</t>
  </si>
  <si>
    <t>通州</t>
  </si>
  <si>
    <t>没开干</t>
  </si>
  <si>
    <t>孔兴路</t>
  </si>
  <si>
    <t>孔庄北-京津公路</t>
  </si>
  <si>
    <t>潞西路-九漷路</t>
  </si>
  <si>
    <t>北苑立交-翠平西路</t>
  </si>
  <si>
    <t>19年前完事</t>
  </si>
  <si>
    <t>通武（房通）路提级改造工程</t>
  </si>
  <si>
    <t>张凤路-漷小路</t>
  </si>
  <si>
    <t>提级转公管，干不了</t>
  </si>
  <si>
    <t>宋梁路北延（顺义段）</t>
  </si>
  <si>
    <t>区界-京平高速</t>
  </si>
  <si>
    <t>通怀路（一期）</t>
  </si>
  <si>
    <t>昌金路-京承高速</t>
  </si>
  <si>
    <t>顺平辅线提级改造</t>
  </si>
  <si>
    <t>顺密路-顺平路</t>
  </si>
  <si>
    <t>木孙路新建工程</t>
  </si>
  <si>
    <t>山丁路-麻张路</t>
  </si>
  <si>
    <t>天北路北延道路工程</t>
  </si>
  <si>
    <t>怀柔</t>
  </si>
  <si>
    <t>G335滦赤路提级改造工程</t>
  </si>
  <si>
    <t>长司路路口-G111国道</t>
  </si>
  <si>
    <t>19年前干完</t>
  </si>
  <si>
    <t>台关路支线提级改造工程</t>
  </si>
  <si>
    <t>怀黄路兴隆城桥提级改造工程</t>
  </si>
  <si>
    <t>兴隆城桥</t>
  </si>
  <si>
    <t>天北路（长津路-桥梓镇政府西街）怀柔段道路工程</t>
  </si>
  <si>
    <t>K5+672-K11+890.633</t>
  </si>
  <si>
    <t>分打到天北路北延</t>
  </si>
  <si>
    <t>胡黑路（昌金路-平蓟路）改建工程</t>
  </si>
  <si>
    <t>平谷</t>
  </si>
  <si>
    <t>104国道（五环路-清源路）道路工程</t>
  </si>
  <si>
    <t>大兴</t>
  </si>
  <si>
    <t>国道105（青礼路-市界）道路工程</t>
  </si>
  <si>
    <t>赵安路（芦求路—京开高速）提级改造工程</t>
  </si>
  <si>
    <t>芦求路—京开高速</t>
  </si>
  <si>
    <t>工业区一路-规划良常路</t>
  </si>
  <si>
    <t>房山</t>
  </si>
  <si>
    <t>局部未完，暂停</t>
  </si>
  <si>
    <t>南胜路道路工程</t>
  </si>
  <si>
    <t>南窖-胜利桥</t>
  </si>
  <si>
    <t>高芹路提级改造</t>
  </si>
  <si>
    <t>G109-大镇</t>
  </si>
  <si>
    <t>门头沟</t>
  </si>
  <si>
    <r>
      <rPr>
        <sz val="10"/>
        <rFont val="宋体"/>
        <family val="3"/>
        <charset val="134"/>
      </rPr>
      <t>国道1</t>
    </r>
    <r>
      <rPr>
        <sz val="10"/>
        <rFont val="宋体"/>
        <family val="3"/>
        <charset val="134"/>
      </rPr>
      <t>09新线高速</t>
    </r>
  </si>
  <si>
    <t>西六环-市界</t>
  </si>
  <si>
    <t>首发</t>
  </si>
  <si>
    <t>先保留，等首发的打分</t>
  </si>
  <si>
    <t>新机场北线高速公路（京开高速-京台高速段）</t>
  </si>
  <si>
    <t>京开高速-京台高速</t>
  </si>
  <si>
    <t>新机场北线</t>
  </si>
  <si>
    <t>新机场北线高速公路东西延工程</t>
  </si>
  <si>
    <t>东延：京台高速-京冀界
西延：京冀界-京开高速</t>
  </si>
  <si>
    <t>北郊农场桥改建工程</t>
  </si>
  <si>
    <t>北郊农场桥</t>
  </si>
  <si>
    <t>昌平</t>
  </si>
  <si>
    <t>秦北路（顺沙路-怀昌路）道路工程</t>
  </si>
  <si>
    <t>顺沙路-怀昌路</t>
  </si>
  <si>
    <t>京藏高速公路东、西辅路提级改造工程</t>
  </si>
  <si>
    <t>怀昌路-百沙路-满井桥</t>
  </si>
  <si>
    <t>东姜路（延康路-规划知夏街）道路工程</t>
  </si>
  <si>
    <t>延庆区延康路-规划知夏街</t>
  </si>
  <si>
    <t>延庆</t>
  </si>
  <si>
    <t>18年完，手续没完</t>
  </si>
  <si>
    <t>百康路（康张路-延崇高速公路）道路工程</t>
  </si>
  <si>
    <t>康张路-延崇高速公路</t>
  </si>
  <si>
    <t>延农路（延下路-延崇高速公路）道路工程</t>
  </si>
  <si>
    <t>延下路-延崇高速公路</t>
  </si>
  <si>
    <t>松闫路改线段（松山场馆-西大庄科村）道路工程</t>
  </si>
  <si>
    <t>松山场馆-西大庄科村</t>
  </si>
  <si>
    <t>18年完，19年手续完</t>
  </si>
  <si>
    <t>松闫路改线段（西大庄科村东-西大庄科村西）道路工程</t>
  </si>
  <si>
    <t>西大庄科村东-西大庄科村西</t>
  </si>
  <si>
    <t>昌赤路（王家山-白河堡段）道路工程</t>
  </si>
  <si>
    <t>王家山-白河堡水库</t>
  </si>
  <si>
    <t>八峪路后吕庄桥提级改造工程</t>
  </si>
  <si>
    <t>后吕庄桥</t>
  </si>
  <si>
    <t>延崇高速（北京段）工程</t>
  </si>
  <si>
    <t>兴延高速-市界</t>
  </si>
  <si>
    <t>漷兴三街-恒业二街</t>
  </si>
  <si>
    <t>通燕高速-北运河</t>
  </si>
  <si>
    <t>工程完，前期手续没完</t>
  </si>
  <si>
    <t>通怀路（三期）</t>
  </si>
  <si>
    <t>京承高速-潮白河</t>
  </si>
  <si>
    <t>党校路-密关路</t>
  </si>
  <si>
    <t>通怀路（京承高速-河防口）道路工程密云段</t>
  </si>
  <si>
    <t>沙河—神山</t>
  </si>
  <si>
    <t>分打到通怀路三期</t>
  </si>
  <si>
    <t>中加桥及其引道改建工程</t>
  </si>
  <si>
    <t>园林路-顺密路</t>
  </si>
  <si>
    <t>平谷区顺平路迎宾环岛人行通道新建工程</t>
  </si>
  <si>
    <t>南五环-北京新机场</t>
  </si>
  <si>
    <t>先保留，等京投的打分</t>
  </si>
  <si>
    <t>涞宝路-榆树窑</t>
  </si>
  <si>
    <r>
      <rPr>
        <sz val="10"/>
        <rFont val="宋体"/>
        <family val="3"/>
        <charset val="134"/>
      </rPr>
      <t>1</t>
    </r>
    <r>
      <rPr>
        <sz val="10"/>
        <rFont val="宋体"/>
        <family val="3"/>
        <charset val="134"/>
      </rPr>
      <t>08国道三期道路工程</t>
    </r>
  </si>
  <si>
    <t>鲁家滩村-河北镇</t>
  </si>
  <si>
    <t>房山、门头沟</t>
  </si>
  <si>
    <t>军温路（军庄-灰口）改建工程</t>
  </si>
  <si>
    <t>军庄镇109国道-温泉镇西六环高速大觉寺收费站入口</t>
  </si>
  <si>
    <t>京藏高速公路北辅路（西关环岛-南辛路）改扩建工程</t>
  </si>
  <si>
    <t>西关环岛-南辛路</t>
  </si>
  <si>
    <t>回龙观至上地自行车专用路工程</t>
  </si>
  <si>
    <t>项目中心</t>
  </si>
  <si>
    <t>延康路提级改造工程第一标段</t>
  </si>
  <si>
    <t>延庆区湖南西路-东姜路</t>
  </si>
  <si>
    <t>名称改为延康路提级改造</t>
  </si>
  <si>
    <t>起止点改为湖南西路-康庄镇政府</t>
  </si>
  <si>
    <t>康张路综合整治</t>
  </si>
  <si>
    <t>延庆区康张路提级改造工程</t>
  </si>
  <si>
    <t>通怀路（京承高速-河防口）怀柔段道路工程</t>
  </si>
  <si>
    <t>K0+938.185-K22+426.343</t>
  </si>
  <si>
    <t>首都地区环线高速公路（通州-大兴段）工程</t>
  </si>
  <si>
    <t>采育镇韩营村南侧市界-通州区西集镇赵庄村北侧市界</t>
  </si>
  <si>
    <t>首环高速</t>
  </si>
  <si>
    <t xml:space="preserve"> 北京兴延高速公路</t>
  </si>
  <si>
    <t>西北六环双横立交-营城子立交以北</t>
  </si>
  <si>
    <t>兴延高速</t>
  </si>
  <si>
    <t>中干渠路道路工程</t>
  </si>
  <si>
    <t>京平高速公路-白马路</t>
  </si>
  <si>
    <t>怀柔区迎宾路雨水泵站提级改造工程</t>
  </si>
  <si>
    <t>销项</t>
  </si>
  <si>
    <r>
      <rPr>
        <sz val="10"/>
        <rFont val="宋体"/>
        <family val="3"/>
        <charset val="134"/>
      </rPr>
      <t>G</t>
    </r>
    <r>
      <rPr>
        <sz val="10"/>
        <rFont val="宋体"/>
        <family val="3"/>
        <charset val="134"/>
      </rPr>
      <t>111出京线改建工程</t>
    </r>
  </si>
  <si>
    <r>
      <rPr>
        <sz val="10"/>
        <rFont val="宋体"/>
        <family val="3"/>
        <charset val="134"/>
      </rPr>
      <t>G</t>
    </r>
    <r>
      <rPr>
        <sz val="10"/>
        <rFont val="宋体"/>
        <family val="3"/>
        <charset val="134"/>
      </rPr>
      <t>335宝碾路提级改造</t>
    </r>
  </si>
  <si>
    <t>宝山镇-菜树甸</t>
  </si>
  <si>
    <t>黄松峪乡山区旅游连接线工程</t>
  </si>
  <si>
    <t>K0+000-K4+486.55</t>
  </si>
  <si>
    <t>中交基础设施养护集团有限公司</t>
  </si>
  <si>
    <t>古北路火车站路道路工程</t>
  </si>
  <si>
    <t>古北口火车站-潮河大桥</t>
  </si>
  <si>
    <t>马天路西延（东王路-云打路）道路工程</t>
  </si>
  <si>
    <t>K0+000-K2+329</t>
  </si>
  <si>
    <t>良常路南延</t>
  </si>
  <si>
    <t>务滋村-市界</t>
  </si>
  <si>
    <t>潞苑北大街-区界</t>
  </si>
  <si>
    <t>良坨路提级改造</t>
  </si>
  <si>
    <t>京港澳高速-安庄村</t>
  </si>
  <si>
    <t>中铁工程设计咨询集团有限公司</t>
  </si>
  <si>
    <t>通怀路道路工程（铁路设计）</t>
  </si>
  <si>
    <t>京承高速-河防口</t>
  </si>
  <si>
    <t>自行车专用路铁路</t>
  </si>
  <si>
    <t>顾八路羊头岗桥提级改造</t>
  </si>
  <si>
    <t>顾八路K7+577处</t>
  </si>
  <si>
    <t>西安长安大学工程设计研究院有限公司</t>
  </si>
  <si>
    <t>平谷区东南路（K6+074-K7+263）提级改造工程</t>
  </si>
  <si>
    <t>K6+074-K7+263</t>
  </si>
  <si>
    <t>小大路</t>
  </si>
  <si>
    <t>世园路-京礼高速辅路</t>
  </si>
  <si>
    <t>马大路提级改造</t>
  </si>
  <si>
    <t>河北路支线（黑山寺火车站路）新建工程</t>
  </si>
  <si>
    <t>河北路-黑山寺火车站</t>
  </si>
  <si>
    <t>108辅线提级改造工程</t>
  </si>
  <si>
    <t>石门营南路-108国道匝道</t>
  </si>
  <si>
    <t>延庆区干沟桥维修改造工程</t>
  </si>
  <si>
    <t>延庆区滦赤路K142</t>
  </si>
  <si>
    <t>公管的，不列</t>
  </si>
  <si>
    <t>昌平区秦上路（秦城路-怀昌路）提级改造工程</t>
  </si>
  <si>
    <t>秦城路-怀昌路</t>
  </si>
  <si>
    <t>双大路二期道路工程</t>
  </si>
  <si>
    <t>柏峪-斋幽路</t>
  </si>
  <si>
    <t>华杰工程咨询有限公司</t>
  </si>
  <si>
    <t>火沙路提级改造</t>
  </si>
  <si>
    <t>京沈线-京承高速</t>
  </si>
  <si>
    <t>沙太路提级改造工程</t>
  </si>
  <si>
    <t>大城子-太师屯</t>
  </si>
  <si>
    <t>马北路道路工程</t>
  </si>
  <si>
    <t>101国道-松曹路</t>
  </si>
  <si>
    <t>杨杏路北延</t>
  </si>
  <si>
    <t>顺潮街（京承高速顺密路立交-新东路）道路工程</t>
  </si>
  <si>
    <t>京承高速顺密路立交-新东路</t>
  </si>
  <si>
    <t>北京城建勘测设计研究院有限公司</t>
  </si>
  <si>
    <t>新机场北线高速公路（京开高速-西段家务村南）</t>
  </si>
  <si>
    <t>京开高速-西段家务村南</t>
  </si>
  <si>
    <t>勘察，不列</t>
  </si>
  <si>
    <t>京冀界-京开高速</t>
  </si>
  <si>
    <t>建设综合勘察研究设计院有限公司</t>
  </si>
  <si>
    <t>西段家务村南-京台高速</t>
  </si>
  <si>
    <t>京台高速-京冀界</t>
  </si>
  <si>
    <t>休闲大会北路</t>
  </si>
  <si>
    <t>胡黑路-环镇北路</t>
  </si>
  <si>
    <t>东六环路（京哈高速-潞苑北大街）加宽改造工程</t>
    <phoneticPr fontId="36" type="noConversion"/>
  </si>
  <si>
    <t>京哈高速-潞苑北大街</t>
    <phoneticPr fontId="36" type="noConversion"/>
  </si>
  <si>
    <t>项目序号</t>
    <phoneticPr fontId="36" type="noConversion"/>
  </si>
  <si>
    <t>序号</t>
    <phoneticPr fontId="36" type="noConversion"/>
  </si>
  <si>
    <t>企业
序号</t>
    <phoneticPr fontId="36" type="noConversion"/>
  </si>
  <si>
    <t>胜南路（红南路-周胜路）道路工程</t>
    <phoneticPr fontId="36" type="noConversion"/>
  </si>
  <si>
    <t>贾金路（贾峪口-史家营乡）道路工程</t>
    <phoneticPr fontId="36" type="noConversion"/>
  </si>
  <si>
    <t>潭九路道路工程</t>
    <phoneticPr fontId="36" type="noConversion"/>
  </si>
  <si>
    <t>涞宝路（十大路-108国道）道路工程</t>
    <phoneticPr fontId="36" type="noConversion"/>
  </si>
  <si>
    <t>国道108（房山段）道路救灾恢复重建工程</t>
    <phoneticPr fontId="36" type="noConversion"/>
  </si>
  <si>
    <t>贾峪口-史家营乡</t>
    <phoneticPr fontId="36" type="noConversion"/>
  </si>
  <si>
    <t>下苇甸-安家庄</t>
    <phoneticPr fontId="36" type="noConversion"/>
  </si>
  <si>
    <t>斋堂镇沿河城村-雁翅镇大村</t>
    <phoneticPr fontId="36" type="noConversion"/>
  </si>
  <si>
    <t>109新线高速7处施工便道</t>
    <phoneticPr fontId="36" type="noConversion"/>
  </si>
  <si>
    <t>北京炎黄联合国际工程
设计有限公司</t>
    <phoneticPr fontId="36" type="noConversion"/>
  </si>
  <si>
    <t>北京交科公路勘察设计
研究院有限公司</t>
    <phoneticPr fontId="36" type="noConversion"/>
  </si>
  <si>
    <t>中交第一公路勘察设计
研究院有限公司</t>
    <phoneticPr fontId="36" type="noConversion"/>
  </si>
  <si>
    <t>中咨规划设计研究
有限公司</t>
    <phoneticPr fontId="36" type="noConversion"/>
  </si>
  <si>
    <t>北京城建设计发展集团
股份有限公司</t>
    <phoneticPr fontId="36" type="noConversion"/>
  </si>
  <si>
    <t>北京市市政专业设计院
股份公司</t>
    <phoneticPr fontId="36" type="noConversion"/>
  </si>
  <si>
    <t>中铁第四勘察设计院
集团有限公司</t>
    <phoneticPr fontId="36" type="noConversion"/>
  </si>
  <si>
    <t>中交公路规划设计院
有限公司</t>
    <phoneticPr fontId="36" type="noConversion"/>
  </si>
  <si>
    <t>北京国道通公路设计研究院股份有限公司</t>
    <phoneticPr fontId="36" type="noConversion"/>
  </si>
  <si>
    <t>91110000726362369Y</t>
    <phoneticPr fontId="36" type="noConversion"/>
  </si>
  <si>
    <t>北京市市政工程设计研究总院有限公司</t>
    <phoneticPr fontId="36" type="noConversion"/>
  </si>
  <si>
    <t>911100000828542792</t>
    <phoneticPr fontId="36" type="noConversion"/>
  </si>
  <si>
    <t>9111010210112976XW</t>
    <phoneticPr fontId="36" type="noConversion"/>
  </si>
  <si>
    <t>9111010210112976XW</t>
    <phoneticPr fontId="36" type="noConversion"/>
  </si>
  <si>
    <t>潮白河大桥东侧-崔杏路立交</t>
    <phoneticPr fontId="36" type="noConversion"/>
  </si>
  <si>
    <t>国道109新线高速公路（西六环路-市界段）工程</t>
    <phoneticPr fontId="36" type="noConversion"/>
  </si>
  <si>
    <t>914201007071167872</t>
    <phoneticPr fontId="36" type="noConversion"/>
  </si>
  <si>
    <t>甲级</t>
  </si>
  <si>
    <t>甲级</t>
    <phoneticPr fontId="36" type="noConversion"/>
  </si>
  <si>
    <t>企业资质</t>
    <phoneticPr fontId="36" type="noConversion"/>
  </si>
  <si>
    <t>甲级</t>
    <phoneticPr fontId="36" type="noConversion"/>
  </si>
  <si>
    <t>小清河桥救灾恢复重建工程（第一批）</t>
    <phoneticPr fontId="36" type="noConversion"/>
  </si>
  <si>
    <t>2023年度北京市公路设计企业信用评价参评企业名单公示表</t>
    <phoneticPr fontId="36" type="noConversion"/>
  </si>
  <si>
    <t>附件</t>
    <phoneticPr fontId="3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</si>
</sst>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0_);[Red]\(0.0000\)"/>
    <numFmt numFmtId="177" formatCode="0_);\(0\)"/>
    <numFmt numFmtId="178" formatCode="0.0000_ "/>
    <numFmt numFmtId="179" formatCode="0_ "/>
    <numFmt numFmtId="180" formatCode="0.000_ "/>
    <numFmt numFmtId="181" formatCode="0.00_ "/>
    <numFmt numFmtId="182" formatCode="0.00_);[Red]\(0.00\)"/>
    <numFmt numFmtId="183" formatCode="0_);[Red]\(0\)"/>
  </numFmts>
  <fonts count="40" x14ac:knownFonts="1">
    <font>
      <sz val="11"/>
      <color theme="1"/>
      <name val="宋体"/>
      <charset val="134"/>
      <scheme val="minor"/>
    </font>
    <font>
      <b/>
      <sz val="14"/>
      <color indexed="8"/>
      <name val="宋体"/>
      <family val="3"/>
      <charset val="134"/>
    </font>
    <font>
      <sz val="14"/>
      <color indexed="8"/>
      <name val="宋体"/>
      <family val="3"/>
      <charset val="134"/>
    </font>
    <font>
      <b/>
      <sz val="14"/>
      <color rgb="FFFF0000"/>
      <name val="宋体"/>
      <family val="3"/>
      <charset val="134"/>
    </font>
    <font>
      <sz val="14"/>
      <color rgb="FFFF0000"/>
      <name val="宋体"/>
      <family val="3"/>
      <charset val="134"/>
    </font>
    <font>
      <sz val="10"/>
      <color indexed="8"/>
      <name val="宋体"/>
      <family val="3"/>
      <charset val="134"/>
    </font>
    <font>
      <sz val="14"/>
      <name val="宋体"/>
      <family val="3"/>
      <charset val="134"/>
    </font>
    <font>
      <sz val="10"/>
      <name val="宋体"/>
      <family val="3"/>
      <charset val="134"/>
    </font>
    <font>
      <b/>
      <sz val="18"/>
      <color indexed="8"/>
      <name val="宋体"/>
      <family val="3"/>
      <charset val="134"/>
    </font>
    <font>
      <b/>
      <sz val="14"/>
      <name val="宋体"/>
      <family val="3"/>
      <charset val="134"/>
    </font>
    <font>
      <sz val="10"/>
      <color theme="1"/>
      <name val="宋体"/>
      <family val="3"/>
      <charset val="134"/>
      <scheme val="minor"/>
    </font>
    <font>
      <sz val="10"/>
      <name val="宋体"/>
      <family val="3"/>
      <charset val="134"/>
      <scheme val="minor"/>
    </font>
    <font>
      <sz val="10"/>
      <color rgb="FFFF0000"/>
      <name val="宋体"/>
      <family val="3"/>
      <charset val="134"/>
      <scheme val="minor"/>
    </font>
    <font>
      <sz val="10"/>
      <color rgb="FFFF0000"/>
      <name val="宋体"/>
      <family val="3"/>
      <charset val="134"/>
    </font>
    <font>
      <b/>
      <sz val="10"/>
      <name val="宋体"/>
      <family val="3"/>
      <charset val="134"/>
    </font>
    <font>
      <sz val="11"/>
      <color rgb="FFFF0000"/>
      <name val="宋体"/>
      <family val="3"/>
      <charset val="134"/>
    </font>
    <font>
      <b/>
      <sz val="11"/>
      <color theme="1"/>
      <name val="宋体"/>
      <family val="3"/>
      <charset val="134"/>
      <scheme val="minor"/>
    </font>
    <font>
      <b/>
      <sz val="11"/>
      <color indexed="8"/>
      <name val="宋体"/>
      <family val="3"/>
      <charset val="134"/>
    </font>
    <font>
      <b/>
      <sz val="11"/>
      <name val="宋体"/>
      <family val="3"/>
      <charset val="134"/>
    </font>
    <font>
      <sz val="11"/>
      <name val="宋体"/>
      <family val="3"/>
      <charset val="134"/>
    </font>
    <font>
      <sz val="11"/>
      <color indexed="8"/>
      <name val="宋体"/>
      <family val="3"/>
      <charset val="134"/>
    </font>
    <font>
      <sz val="11"/>
      <color theme="1"/>
      <name val="宋体"/>
      <family val="3"/>
      <charset val="134"/>
    </font>
    <font>
      <sz val="11"/>
      <name val="宋体"/>
      <family val="3"/>
      <charset val="134"/>
      <scheme val="minor"/>
    </font>
    <font>
      <b/>
      <sz val="20"/>
      <color indexed="8"/>
      <name val="宋体"/>
      <family val="3"/>
      <charset val="134"/>
    </font>
    <font>
      <b/>
      <sz val="12"/>
      <color indexed="8"/>
      <name val="宋体"/>
      <family val="3"/>
      <charset val="134"/>
    </font>
    <font>
      <sz val="16"/>
      <color indexed="8"/>
      <name val="宋体"/>
      <family val="3"/>
      <charset val="134"/>
    </font>
    <font>
      <b/>
      <sz val="12"/>
      <name val="宋体"/>
      <family val="3"/>
      <charset val="134"/>
    </font>
    <font>
      <sz val="11"/>
      <color indexed="36"/>
      <name val="宋体"/>
      <family val="3"/>
      <charset val="134"/>
    </font>
    <font>
      <sz val="11"/>
      <color indexed="10"/>
      <name val="宋体"/>
      <family val="3"/>
      <charset val="134"/>
    </font>
    <font>
      <sz val="12"/>
      <name val="宋体"/>
      <family val="3"/>
      <charset val="134"/>
    </font>
    <font>
      <sz val="10.5"/>
      <name val="宋体"/>
      <family val="3"/>
      <charset val="134"/>
    </font>
    <font>
      <sz val="10.5"/>
      <color indexed="8"/>
      <name val="宋体"/>
      <family val="3"/>
      <charset val="134"/>
    </font>
    <font>
      <b/>
      <sz val="24"/>
      <color indexed="8"/>
      <name val="宋体"/>
      <family val="3"/>
      <charset val="134"/>
    </font>
    <font>
      <sz val="10.5"/>
      <color indexed="8"/>
      <name val="Calibri"/>
      <family val="2"/>
    </font>
    <font>
      <sz val="11"/>
      <color theme="1"/>
      <name val="宋体"/>
      <family val="3"/>
      <charset val="134"/>
      <scheme val="minor"/>
    </font>
    <font>
      <sz val="10"/>
      <name val="Helv"/>
      <family val="2"/>
    </font>
    <font>
      <sz val="9"/>
      <name val="宋体"/>
      <family val="3"/>
      <charset val="134"/>
      <scheme val="minor"/>
    </font>
    <font>
      <b/>
      <sz val="11"/>
      <name val="宋体"/>
      <family val="3"/>
      <charset val="134"/>
      <scheme val="minor"/>
    </font>
    <font>
      <b/>
      <sz val="22"/>
      <name val="宋体"/>
      <family val="3"/>
      <charset val="134"/>
    </font>
    <font>
      <sz val="11"/>
      <name val="宋体"/>
      <family val="3"/>
      <charset val="134"/>
      <scheme val="major"/>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
      <patternFill patternType="solid">
        <fgColor indexed="13"/>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diagonal/>
    </border>
    <border>
      <left style="thin">
        <color auto="1"/>
      </left>
      <right/>
      <top/>
      <bottom/>
      <diagonal/>
    </border>
    <border>
      <left style="medium">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bottom/>
      <diagonal/>
    </border>
    <border>
      <left style="thin">
        <color auto="1"/>
      </left>
      <right/>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top style="medium">
        <color auto="1"/>
      </top>
      <bottom/>
      <diagonal/>
    </border>
    <border>
      <left/>
      <right/>
      <top style="medium">
        <color auto="1"/>
      </top>
      <bottom style="medium">
        <color auto="1"/>
      </bottom>
      <diagonal/>
    </border>
  </borders>
  <cellStyleXfs count="13">
    <xf numFmtId="0" fontId="0" fillId="0" borderId="0">
      <alignment vertical="center"/>
    </xf>
    <xf numFmtId="0" fontId="20" fillId="0" borderId="0">
      <alignment vertical="center"/>
    </xf>
    <xf numFmtId="0" fontId="29" fillId="0" borderId="0"/>
    <xf numFmtId="0" fontId="29" fillId="0" borderId="0"/>
    <xf numFmtId="0" fontId="29" fillId="0" borderId="0"/>
    <xf numFmtId="0" fontId="20" fillId="0" borderId="0">
      <alignment vertical="center"/>
    </xf>
    <xf numFmtId="0" fontId="34" fillId="0" borderId="0">
      <alignment vertical="center"/>
    </xf>
    <xf numFmtId="0" fontId="29" fillId="0" borderId="0"/>
    <xf numFmtId="0" fontId="29" fillId="0" borderId="0">
      <alignment vertical="center"/>
    </xf>
    <xf numFmtId="0" fontId="29" fillId="0" borderId="0"/>
    <xf numFmtId="0" fontId="35" fillId="0" borderId="0"/>
    <xf numFmtId="0" fontId="29" fillId="0" borderId="0"/>
    <xf numFmtId="0" fontId="29" fillId="0" borderId="0"/>
  </cellStyleXfs>
  <cellXfs count="373">
    <xf numFmtId="0" fontId="0" fillId="0" borderId="0" xfId="0">
      <alignment vertical="center"/>
    </xf>
    <xf numFmtId="0" fontId="1" fillId="0" borderId="0" xfId="0" applyFont="1" applyAlignment="1">
      <alignment horizontal="center" vertical="center"/>
    </xf>
    <xf numFmtId="0" fontId="2" fillId="2" borderId="0" xfId="0" applyFont="1" applyFill="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0" fillId="2" borderId="2" xfId="0"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2" borderId="1" xfId="2" applyFont="1" applyFill="1" applyBorder="1" applyAlignment="1">
      <alignment horizontal="center" vertical="center" wrapText="1"/>
    </xf>
    <xf numFmtId="176" fontId="7" fillId="2" borderId="1" xfId="0" applyNumberFormat="1" applyFont="1" applyFill="1" applyBorder="1" applyAlignment="1">
      <alignment horizontal="center" vertical="center"/>
    </xf>
    <xf numFmtId="0" fontId="7" fillId="2" borderId="0" xfId="0" applyFont="1" applyFill="1" applyAlignment="1">
      <alignment horizontal="center" vertical="center"/>
    </xf>
    <xf numFmtId="177" fontId="7" fillId="3"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77" fontId="7" fillId="4" borderId="1" xfId="0" applyNumberFormat="1" applyFont="1" applyFill="1" applyBorder="1" applyAlignment="1">
      <alignment horizontal="center" vertical="center" wrapText="1"/>
    </xf>
    <xf numFmtId="177" fontId="7"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10" fillId="3" borderId="1" xfId="0" applyFont="1" applyFill="1" applyBorder="1" applyAlignment="1">
      <alignment horizontal="center" vertical="center"/>
    </xf>
    <xf numFmtId="0" fontId="11" fillId="2" borderId="1" xfId="0" applyFont="1" applyFill="1" applyBorder="1" applyAlignment="1">
      <alignment horizontal="center" vertical="center"/>
    </xf>
    <xf numFmtId="0" fontId="6" fillId="2" borderId="0" xfId="0" applyFont="1" applyFill="1" applyAlignment="1">
      <alignment horizontal="center" vertical="center"/>
    </xf>
    <xf numFmtId="0" fontId="10" fillId="3"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11" fillId="4" borderId="1" xfId="0" applyFont="1" applyFill="1" applyBorder="1" applyAlignment="1">
      <alignment horizontal="center" vertical="center"/>
    </xf>
    <xf numFmtId="0" fontId="7" fillId="4" borderId="1" xfId="2" applyFont="1" applyFill="1" applyBorder="1" applyAlignment="1">
      <alignment horizontal="center" vertical="center" wrapText="1"/>
    </xf>
    <xf numFmtId="0" fontId="7" fillId="4" borderId="1" xfId="10" applyFont="1" applyFill="1" applyBorder="1" applyAlignment="1">
      <alignment horizontal="center" vertical="center" wrapText="1"/>
    </xf>
    <xf numFmtId="178" fontId="7" fillId="4" borderId="1" xfId="10" applyNumberFormat="1" applyFont="1" applyFill="1" applyBorder="1" applyAlignment="1">
      <alignment vertical="center"/>
    </xf>
    <xf numFmtId="0" fontId="12" fillId="2" borderId="1" xfId="0" applyFont="1" applyFill="1" applyBorder="1" applyAlignment="1">
      <alignment horizontal="center" vertical="center" wrapText="1"/>
    </xf>
    <xf numFmtId="0" fontId="13" fillId="2" borderId="1" xfId="10" applyFont="1" applyFill="1" applyBorder="1" applyAlignment="1">
      <alignment horizontal="center" vertical="center" wrapText="1"/>
    </xf>
    <xf numFmtId="178" fontId="13" fillId="2" borderId="1" xfId="10" applyNumberFormat="1" applyFont="1" applyFill="1" applyBorder="1" applyAlignment="1">
      <alignment vertical="center"/>
    </xf>
    <xf numFmtId="0" fontId="13" fillId="2" borderId="1" xfId="0" applyFont="1" applyFill="1" applyBorder="1" applyAlignment="1">
      <alignment horizontal="center" vertical="center"/>
    </xf>
    <xf numFmtId="178" fontId="7" fillId="2" borderId="1" xfId="0" applyNumberFormat="1" applyFont="1" applyFill="1" applyBorder="1" applyAlignment="1">
      <alignment horizontal="center" vertical="center"/>
    </xf>
    <xf numFmtId="0" fontId="7" fillId="2" borderId="1" xfId="2" applyFont="1" applyFill="1" applyBorder="1" applyAlignment="1">
      <alignment horizontal="center" vertical="center"/>
    </xf>
    <xf numFmtId="179" fontId="7" fillId="2" borderId="1" xfId="10" applyNumberFormat="1" applyFont="1" applyFill="1" applyBorder="1" applyAlignment="1">
      <alignment vertical="center"/>
    </xf>
    <xf numFmtId="0" fontId="7" fillId="3"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4" borderId="1" xfId="0" applyFont="1" applyFill="1" applyBorder="1" applyAlignment="1">
      <alignment horizontal="center" vertical="center"/>
    </xf>
    <xf numFmtId="176" fontId="13" fillId="2" borderId="1" xfId="0" applyNumberFormat="1" applyFont="1" applyFill="1" applyBorder="1" applyAlignment="1">
      <alignment horizontal="center" vertical="center"/>
    </xf>
    <xf numFmtId="176" fontId="7" fillId="4" borderId="1" xfId="0" applyNumberFormat="1" applyFont="1" applyFill="1" applyBorder="1" applyAlignment="1">
      <alignment horizontal="center" vertical="center"/>
    </xf>
    <xf numFmtId="0" fontId="13" fillId="2" borderId="1" xfId="2" applyFont="1" applyFill="1" applyBorder="1" applyAlignment="1">
      <alignment horizontal="center" vertical="center" wrapText="1"/>
    </xf>
    <xf numFmtId="0" fontId="7" fillId="4" borderId="1" xfId="0" applyFont="1" applyFill="1" applyBorder="1" applyAlignment="1">
      <alignment horizontal="center" vertical="center" wrapText="1"/>
    </xf>
    <xf numFmtId="178" fontId="7" fillId="4" borderId="1"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10" fillId="5" borderId="1" xfId="0" applyFont="1" applyFill="1" applyBorder="1" applyAlignment="1">
      <alignment horizontal="center" vertical="center"/>
    </xf>
    <xf numFmtId="0" fontId="11" fillId="5" borderId="1" xfId="0" applyFont="1" applyFill="1" applyBorder="1" applyAlignment="1">
      <alignment horizontal="center" vertical="center"/>
    </xf>
    <xf numFmtId="0" fontId="7" fillId="5" borderId="1" xfId="2" applyFont="1" applyFill="1" applyBorder="1" applyAlignment="1">
      <alignment horizontal="center" vertical="center" wrapText="1"/>
    </xf>
    <xf numFmtId="0" fontId="5" fillId="2" borderId="0" xfId="0" applyFont="1" applyFill="1" applyAlignment="1">
      <alignment horizontal="center" vertical="center"/>
    </xf>
    <xf numFmtId="177" fontId="13" fillId="2" borderId="1" xfId="0" applyNumberFormat="1" applyFont="1" applyFill="1" applyBorder="1" applyAlignment="1">
      <alignment horizontal="center" vertical="center" wrapText="1"/>
    </xf>
    <xf numFmtId="178" fontId="13" fillId="2" borderId="1" xfId="0" applyNumberFormat="1" applyFont="1" applyFill="1" applyBorder="1" applyAlignment="1">
      <alignment horizontal="center" vertical="center"/>
    </xf>
    <xf numFmtId="179" fontId="7" fillId="4" borderId="1" xfId="10" applyNumberFormat="1" applyFont="1" applyFill="1" applyBorder="1" applyAlignment="1">
      <alignment vertical="center"/>
    </xf>
    <xf numFmtId="0" fontId="7" fillId="2" borderId="1" xfId="10" applyFont="1" applyFill="1" applyBorder="1" applyAlignment="1">
      <alignment horizontal="center" vertical="center" wrapText="1"/>
    </xf>
    <xf numFmtId="178" fontId="7" fillId="2" borderId="1" xfId="10" applyNumberFormat="1" applyFont="1" applyFill="1" applyBorder="1" applyAlignment="1">
      <alignment vertical="center"/>
    </xf>
    <xf numFmtId="0" fontId="5"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78" fontId="7" fillId="2" borderId="1" xfId="10" applyNumberFormat="1" applyFont="1" applyFill="1" applyBorder="1" applyAlignment="1">
      <alignment horizontal="center" vertical="center"/>
    </xf>
    <xf numFmtId="0" fontId="13" fillId="4" borderId="1" xfId="0" applyFont="1" applyFill="1" applyBorder="1" applyAlignment="1">
      <alignment horizontal="center" vertical="center"/>
    </xf>
    <xf numFmtId="0" fontId="12" fillId="4"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xf>
    <xf numFmtId="0" fontId="1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Border="1" applyAlignment="1">
      <alignment horizontal="center" vertical="center"/>
    </xf>
    <xf numFmtId="0" fontId="13"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3" fillId="0" borderId="1" xfId="0" applyFont="1" applyBorder="1" applyAlignment="1">
      <alignment horizontal="center" vertical="center"/>
    </xf>
    <xf numFmtId="180" fontId="13" fillId="4" borderId="1" xfId="2" applyNumberFormat="1" applyFont="1" applyFill="1" applyBorder="1" applyAlignment="1">
      <alignment horizontal="center" vertical="center"/>
    </xf>
    <xf numFmtId="176" fontId="15" fillId="4" borderId="1" xfId="0" applyNumberFormat="1" applyFont="1" applyFill="1" applyBorder="1">
      <alignment vertical="center"/>
    </xf>
    <xf numFmtId="0" fontId="5"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181" fontId="0" fillId="0" borderId="0" xfId="0" applyNumberFormat="1">
      <alignment vertical="center"/>
    </xf>
    <xf numFmtId="0" fontId="0"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17" fillId="0" borderId="5" xfId="2" applyFont="1" applyFill="1" applyBorder="1" applyAlignment="1">
      <alignment horizontal="center" vertical="center"/>
    </xf>
    <xf numFmtId="0" fontId="17" fillId="0" borderId="6" xfId="2" applyFont="1" applyFill="1" applyBorder="1" applyAlignment="1">
      <alignment horizontal="center" vertical="center" wrapText="1"/>
    </xf>
    <xf numFmtId="0" fontId="18" fillId="0" borderId="6" xfId="2" applyFont="1" applyFill="1" applyBorder="1" applyAlignment="1">
      <alignment horizontal="center" vertical="center"/>
    </xf>
    <xf numFmtId="0" fontId="17" fillId="0" borderId="7" xfId="2" applyFont="1" applyFill="1" applyBorder="1" applyAlignment="1">
      <alignment horizontal="center" vertical="center"/>
    </xf>
    <xf numFmtId="0" fontId="17" fillId="0" borderId="8" xfId="2" applyFont="1" applyFill="1" applyBorder="1" applyAlignment="1">
      <alignment horizontal="center" vertical="center"/>
    </xf>
    <xf numFmtId="0" fontId="19" fillId="0" borderId="1" xfId="2" applyFont="1" applyFill="1" applyBorder="1" applyAlignment="1">
      <alignment horizontal="center" vertical="center" wrapText="1"/>
    </xf>
    <xf numFmtId="0" fontId="19" fillId="0" borderId="1" xfId="3" applyFont="1" applyFill="1" applyBorder="1" applyAlignment="1">
      <alignment horizontal="center" vertical="center" wrapText="1"/>
    </xf>
    <xf numFmtId="0" fontId="17" fillId="0" borderId="9" xfId="2" applyFont="1" applyFill="1" applyBorder="1" applyAlignment="1">
      <alignment horizontal="center" vertical="center"/>
    </xf>
    <xf numFmtId="177" fontId="19" fillId="0" borderId="1" xfId="2" applyNumberFormat="1" applyFont="1" applyFill="1" applyBorder="1" applyAlignment="1">
      <alignment horizontal="center" vertical="center" wrapText="1"/>
    </xf>
    <xf numFmtId="0" fontId="20" fillId="0" borderId="9" xfId="2" applyFont="1" applyFill="1" applyBorder="1" applyAlignment="1">
      <alignment horizontal="center" vertical="center"/>
    </xf>
    <xf numFmtId="181" fontId="19" fillId="0" borderId="1" xfId="2"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9" xfId="3" applyFont="1" applyFill="1" applyBorder="1" applyAlignment="1">
      <alignment horizontal="center" vertical="center" wrapText="1"/>
    </xf>
    <xf numFmtId="0" fontId="20" fillId="0" borderId="9" xfId="2" applyFont="1" applyFill="1" applyBorder="1" applyAlignment="1">
      <alignment horizontal="center" vertical="center" wrapText="1"/>
    </xf>
    <xf numFmtId="179" fontId="19" fillId="0" borderId="1" xfId="2" applyNumberFormat="1" applyFont="1" applyFill="1" applyBorder="1" applyAlignment="1">
      <alignment horizontal="center" vertical="center" wrapText="1"/>
    </xf>
    <xf numFmtId="0" fontId="17" fillId="0" borderId="10" xfId="2" applyFont="1" applyFill="1" applyBorder="1" applyAlignment="1">
      <alignment horizontal="center" vertical="center"/>
    </xf>
    <xf numFmtId="0" fontId="19" fillId="0" borderId="11" xfId="2" applyFont="1" applyFill="1" applyBorder="1" applyAlignment="1">
      <alignment horizontal="center" vertical="center" wrapText="1"/>
    </xf>
    <xf numFmtId="0" fontId="19" fillId="0" borderId="11" xfId="3" applyFont="1" applyFill="1" applyBorder="1" applyAlignment="1">
      <alignment horizontal="center" vertical="center" wrapText="1"/>
    </xf>
    <xf numFmtId="0" fontId="0" fillId="6" borderId="0" xfId="0" applyFont="1" applyFill="1">
      <alignment vertical="center"/>
    </xf>
    <xf numFmtId="182" fontId="0" fillId="0" borderId="0" xfId="0" applyNumberFormat="1" applyFont="1" applyFill="1" applyAlignment="1">
      <alignment horizontal="right" vertical="center"/>
    </xf>
    <xf numFmtId="0" fontId="22" fillId="0" borderId="0" xfId="0" applyFont="1" applyFill="1" applyAlignment="1">
      <alignment horizontal="center" vertical="center"/>
    </xf>
    <xf numFmtId="182" fontId="17" fillId="0" borderId="6" xfId="2" applyNumberFormat="1" applyFont="1" applyFill="1" applyBorder="1" applyAlignment="1">
      <alignment horizontal="center" vertical="center" wrapText="1"/>
    </xf>
    <xf numFmtId="178" fontId="19" fillId="0" borderId="1" xfId="2" applyNumberFormat="1" applyFont="1" applyFill="1" applyBorder="1" applyAlignment="1">
      <alignment horizontal="center" vertical="center" wrapText="1"/>
    </xf>
    <xf numFmtId="49" fontId="19" fillId="0" borderId="1" xfId="2" applyNumberFormat="1" applyFont="1" applyFill="1" applyBorder="1" applyAlignment="1">
      <alignment horizontal="center" vertical="center" wrapText="1"/>
    </xf>
    <xf numFmtId="0" fontId="19" fillId="0" borderId="1" xfId="2" applyFont="1" applyFill="1" applyBorder="1" applyAlignment="1">
      <alignment horizontal="center" vertical="center"/>
    </xf>
    <xf numFmtId="181" fontId="19" fillId="0" borderId="1" xfId="2" applyNumberFormat="1" applyFont="1" applyFill="1" applyBorder="1" applyAlignment="1">
      <alignment horizontal="center" vertical="center"/>
    </xf>
    <xf numFmtId="0" fontId="20" fillId="0" borderId="1" xfId="0" applyFont="1" applyFill="1" applyBorder="1" applyAlignment="1">
      <alignment horizontal="center" vertical="center"/>
    </xf>
    <xf numFmtId="180" fontId="19" fillId="0" borderId="1" xfId="2" applyNumberFormat="1" applyFont="1" applyFill="1" applyBorder="1" applyAlignment="1">
      <alignment horizontal="center" vertical="center" wrapText="1"/>
    </xf>
    <xf numFmtId="182" fontId="21" fillId="0" borderId="1" xfId="0" applyNumberFormat="1" applyFont="1" applyFill="1" applyBorder="1" applyAlignment="1">
      <alignment horizontal="center" vertical="center"/>
    </xf>
    <xf numFmtId="0" fontId="17" fillId="0" borderId="6" xfId="2" applyFont="1" applyFill="1" applyBorder="1" applyAlignment="1">
      <alignment horizontal="center" vertical="center"/>
    </xf>
    <xf numFmtId="0" fontId="18" fillId="0" borderId="6" xfId="2" applyFont="1" applyFill="1" applyBorder="1" applyAlignment="1">
      <alignment horizontal="center" vertical="center" wrapText="1"/>
    </xf>
    <xf numFmtId="0" fontId="20" fillId="0" borderId="1" xfId="2" applyFont="1" applyFill="1" applyBorder="1" applyAlignment="1">
      <alignment horizontal="center" vertical="center" wrapText="1"/>
    </xf>
    <xf numFmtId="0" fontId="18" fillId="0" borderId="1" xfId="2" applyFont="1" applyFill="1" applyBorder="1" applyAlignment="1">
      <alignment horizontal="center" vertical="center" wrapText="1"/>
    </xf>
    <xf numFmtId="0" fontId="17" fillId="0" borderId="1" xfId="2" applyFont="1" applyFill="1" applyBorder="1" applyAlignment="1">
      <alignment horizontal="center" vertical="center"/>
    </xf>
    <xf numFmtId="183" fontId="19" fillId="0" borderId="1" xfId="2" applyNumberFormat="1" applyFont="1" applyFill="1" applyBorder="1" applyAlignment="1">
      <alignment horizontal="center" vertical="center" wrapText="1"/>
    </xf>
    <xf numFmtId="0" fontId="19" fillId="2" borderId="1" xfId="2" applyFont="1" applyFill="1" applyBorder="1" applyAlignment="1">
      <alignment horizontal="center" vertical="center" wrapText="1"/>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19" fillId="0" borderId="1" xfId="3" applyFont="1" applyFill="1" applyBorder="1" applyAlignment="1">
      <alignment horizontal="center" vertical="center"/>
    </xf>
    <xf numFmtId="0" fontId="20" fillId="0" borderId="1" xfId="2" applyFont="1" applyFill="1" applyBorder="1" applyAlignment="1">
      <alignment horizontal="center" vertical="center"/>
    </xf>
    <xf numFmtId="183" fontId="19" fillId="0" borderId="1" xfId="2" applyNumberFormat="1" applyFont="1" applyFill="1" applyBorder="1" applyAlignment="1">
      <alignment horizontal="center" vertical="center"/>
    </xf>
    <xf numFmtId="0" fontId="20" fillId="0" borderId="1" xfId="3" applyFont="1" applyFill="1" applyBorder="1" applyAlignment="1">
      <alignment horizontal="center" vertical="center" wrapText="1"/>
    </xf>
    <xf numFmtId="0" fontId="21" fillId="6" borderId="1" xfId="0" applyFont="1" applyFill="1" applyBorder="1" applyAlignment="1">
      <alignment horizontal="center" vertical="center" wrapText="1"/>
    </xf>
    <xf numFmtId="0" fontId="19" fillId="6" borderId="1" xfId="2" applyFont="1" applyFill="1" applyBorder="1" applyAlignment="1">
      <alignment horizontal="center" vertical="center" wrapText="1"/>
    </xf>
    <xf numFmtId="0" fontId="19" fillId="6" borderId="1" xfId="3" applyFont="1" applyFill="1" applyBorder="1" applyAlignment="1">
      <alignment horizontal="center" vertical="center" wrapText="1"/>
    </xf>
    <xf numFmtId="182" fontId="21" fillId="6" borderId="1" xfId="0" applyNumberFormat="1" applyFont="1" applyFill="1" applyBorder="1" applyAlignment="1">
      <alignment horizontal="center" vertical="center"/>
    </xf>
    <xf numFmtId="179" fontId="19" fillId="0" borderId="11" xfId="2"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182" fontId="21" fillId="0" borderId="11" xfId="0" applyNumberFormat="1"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20" fillId="6" borderId="1" xfId="2" applyFont="1" applyFill="1" applyBorder="1" applyAlignment="1">
      <alignment horizontal="center" vertical="center" wrapText="1"/>
    </xf>
    <xf numFmtId="0" fontId="20" fillId="6" borderId="9" xfId="2" applyFont="1" applyFill="1" applyBorder="1" applyAlignment="1">
      <alignment horizontal="center" vertical="center"/>
    </xf>
    <xf numFmtId="0" fontId="20" fillId="0" borderId="11" xfId="2" applyFont="1" applyFill="1" applyBorder="1" applyAlignment="1">
      <alignment horizontal="center" vertical="center" wrapText="1"/>
    </xf>
    <xf numFmtId="0" fontId="20" fillId="0" borderId="12" xfId="2" applyFont="1" applyFill="1" applyBorder="1" applyAlignment="1">
      <alignment horizontal="center" vertical="center"/>
    </xf>
    <xf numFmtId="0" fontId="34" fillId="0" borderId="0" xfId="6">
      <alignment vertical="center"/>
    </xf>
    <xf numFmtId="0" fontId="24" fillId="0" borderId="6" xfId="6" applyFont="1" applyBorder="1" applyAlignment="1">
      <alignment horizontal="center" vertical="center" wrapText="1"/>
    </xf>
    <xf numFmtId="0" fontId="24" fillId="0" borderId="7" xfId="6" applyFont="1" applyBorder="1" applyAlignment="1">
      <alignment horizontal="center" vertical="center" wrapText="1"/>
    </xf>
    <xf numFmtId="0" fontId="24" fillId="0" borderId="1" xfId="6" applyFont="1" applyBorder="1" applyAlignment="1">
      <alignment horizontal="center" vertical="center" wrapText="1"/>
    </xf>
    <xf numFmtId="0" fontId="24" fillId="0" borderId="9" xfId="6" applyFont="1" applyBorder="1" applyAlignment="1">
      <alignment horizontal="center" vertical="center" wrapText="1"/>
    </xf>
    <xf numFmtId="0" fontId="34" fillId="0" borderId="1" xfId="6" applyBorder="1" applyAlignment="1">
      <alignment horizontal="center" vertical="center"/>
    </xf>
    <xf numFmtId="0" fontId="34" fillId="0" borderId="1" xfId="6" applyBorder="1" applyAlignment="1">
      <alignment vertical="center" wrapText="1"/>
    </xf>
    <xf numFmtId="2" fontId="34" fillId="0" borderId="1" xfId="6" applyNumberFormat="1" applyBorder="1">
      <alignment vertical="center"/>
    </xf>
    <xf numFmtId="0" fontId="34" fillId="0" borderId="1" xfId="6" applyBorder="1">
      <alignment vertical="center"/>
    </xf>
    <xf numFmtId="0" fontId="34" fillId="0" borderId="2" xfId="6" applyBorder="1" applyAlignment="1">
      <alignment horizontal="center" vertical="center"/>
    </xf>
    <xf numFmtId="0" fontId="34" fillId="0" borderId="2" xfId="6" applyBorder="1" applyAlignment="1">
      <alignment vertical="center" wrapText="1"/>
    </xf>
    <xf numFmtId="0" fontId="34" fillId="0" borderId="2" xfId="6" applyBorder="1">
      <alignment vertical="center"/>
    </xf>
    <xf numFmtId="0" fontId="34" fillId="0" borderId="1" xfId="6" applyBorder="1" applyAlignment="1">
      <alignment horizontal="center" vertical="center" wrapText="1"/>
    </xf>
    <xf numFmtId="0" fontId="34" fillId="0" borderId="1" xfId="6" applyFill="1" applyBorder="1" applyAlignment="1">
      <alignment horizontal="center" vertical="center"/>
    </xf>
    <xf numFmtId="2" fontId="34" fillId="0" borderId="1" xfId="6" applyNumberFormat="1" applyBorder="1" applyAlignment="1">
      <alignment horizontal="center" vertical="center"/>
    </xf>
    <xf numFmtId="0" fontId="0" fillId="0" borderId="1" xfId="6" applyFont="1" applyBorder="1" applyAlignment="1">
      <alignment vertical="center" wrapText="1"/>
    </xf>
    <xf numFmtId="0" fontId="34" fillId="0" borderId="0" xfId="6" applyAlignment="1">
      <alignment vertical="center" wrapText="1"/>
    </xf>
    <xf numFmtId="0" fontId="25" fillId="0" borderId="0" xfId="0" applyFont="1" applyBorder="1">
      <alignment vertical="center"/>
    </xf>
    <xf numFmtId="0" fontId="24" fillId="0" borderId="0" xfId="0" applyFont="1" applyBorder="1" applyAlignment="1">
      <alignment vertical="center" wrapText="1"/>
    </xf>
    <xf numFmtId="0" fontId="0" fillId="0" borderId="0" xfId="0" applyFont="1" applyBorder="1" applyAlignment="1">
      <alignment vertical="center" wrapText="1"/>
    </xf>
    <xf numFmtId="0" fontId="19" fillId="0" borderId="0" xfId="0" applyFont="1" applyBorder="1" applyAlignment="1">
      <alignment vertical="center" wrapText="1"/>
    </xf>
    <xf numFmtId="0" fontId="0" fillId="0" borderId="0" xfId="0" applyFont="1" applyBorder="1">
      <alignment vertical="center"/>
    </xf>
    <xf numFmtId="0" fontId="0" fillId="0" borderId="0" xfId="0" applyFont="1" applyBorder="1" applyAlignment="1">
      <alignment horizontal="center" vertical="center"/>
    </xf>
    <xf numFmtId="0" fontId="26"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9" fillId="0"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vertical="center" wrapText="1"/>
    </xf>
    <xf numFmtId="0" fontId="27" fillId="0" borderId="1" xfId="0" applyFont="1" applyFill="1" applyBorder="1" applyAlignment="1">
      <alignment horizontal="left" vertical="center" wrapText="1"/>
    </xf>
    <xf numFmtId="0" fontId="27" fillId="0" borderId="1" xfId="0" applyFont="1" applyBorder="1" applyAlignment="1">
      <alignment horizontal="left" vertical="center" wrapText="1"/>
    </xf>
    <xf numFmtId="0" fontId="19" fillId="0" borderId="2" xfId="0" applyFont="1" applyFill="1" applyBorder="1" applyAlignment="1">
      <alignment vertical="center" wrapText="1"/>
    </xf>
    <xf numFmtId="0" fontId="27" fillId="0" borderId="2" xfId="0" applyFont="1" applyBorder="1" applyAlignment="1">
      <alignment vertical="center" wrapText="1"/>
    </xf>
    <xf numFmtId="0" fontId="27" fillId="0" borderId="4" xfId="0" applyFont="1" applyBorder="1" applyAlignment="1">
      <alignment vertical="center" wrapText="1"/>
    </xf>
    <xf numFmtId="0" fontId="28" fillId="0" borderId="1" xfId="0" applyFont="1" applyBorder="1" applyAlignment="1">
      <alignment horizontal="left" vertical="center" wrapText="1"/>
    </xf>
    <xf numFmtId="0" fontId="19" fillId="0" borderId="2" xfId="0" applyFont="1" applyBorder="1" applyAlignment="1">
      <alignment vertical="center" wrapText="1"/>
    </xf>
    <xf numFmtId="0" fontId="19" fillId="0" borderId="3" xfId="0" applyFont="1" applyBorder="1" applyAlignment="1">
      <alignment vertical="center" wrapText="1"/>
    </xf>
    <xf numFmtId="0" fontId="19" fillId="0" borderId="4" xfId="0" applyFont="1" applyBorder="1" applyAlignment="1">
      <alignment vertical="center" wrapText="1"/>
    </xf>
    <xf numFmtId="0" fontId="28" fillId="0" borderId="0" xfId="0" applyFont="1" applyBorder="1" applyAlignment="1">
      <alignment vertical="center" wrapText="1"/>
    </xf>
    <xf numFmtId="0" fontId="27" fillId="0" borderId="0" xfId="0" applyFont="1" applyBorder="1" applyAlignment="1">
      <alignment vertical="center" wrapText="1"/>
    </xf>
    <xf numFmtId="0" fontId="0" fillId="0" borderId="0" xfId="0" applyBorder="1" applyAlignment="1">
      <alignment vertical="center"/>
    </xf>
    <xf numFmtId="0" fontId="0" fillId="0" borderId="0" xfId="0" applyFont="1" applyBorder="1" applyAlignment="1">
      <alignment vertical="center"/>
    </xf>
    <xf numFmtId="0" fontId="19" fillId="0" borderId="0" xfId="0" applyFont="1" applyBorder="1" applyAlignment="1">
      <alignment vertical="center"/>
    </xf>
    <xf numFmtId="0" fontId="0" fillId="0" borderId="0" xfId="0" applyBorder="1" applyAlignment="1">
      <alignment vertical="center" wrapText="1"/>
    </xf>
    <xf numFmtId="0" fontId="28" fillId="0" borderId="0" xfId="0" applyFont="1" applyBorder="1">
      <alignment vertical="center"/>
    </xf>
    <xf numFmtId="0" fontId="29" fillId="0" borderId="1" xfId="0" applyFont="1" applyBorder="1" applyAlignment="1">
      <alignment horizontal="left" vertical="center" wrapText="1"/>
    </xf>
    <xf numFmtId="0" fontId="29" fillId="0" borderId="1" xfId="0" applyFont="1" applyBorder="1" applyAlignment="1">
      <alignment horizontal="center" vertical="center" wrapText="1"/>
    </xf>
    <xf numFmtId="0" fontId="26" fillId="0" borderId="1" xfId="0" applyFont="1" applyBorder="1" applyAlignment="1">
      <alignment horizontal="left" vertical="center" wrapText="1"/>
    </xf>
    <xf numFmtId="0" fontId="29" fillId="0" borderId="1" xfId="0" applyFont="1" applyBorder="1" applyAlignment="1">
      <alignment horizontal="left" vertical="center"/>
    </xf>
    <xf numFmtId="0" fontId="30" fillId="0" borderId="1" xfId="0" applyFont="1" applyBorder="1" applyAlignment="1">
      <alignment horizontal="left" vertical="center" wrapText="1"/>
    </xf>
    <xf numFmtId="0" fontId="7" fillId="0" borderId="1" xfId="0" applyFont="1" applyBorder="1" applyAlignment="1">
      <alignment horizontal="left" vertical="center" wrapText="1"/>
    </xf>
    <xf numFmtId="0" fontId="14" fillId="0" borderId="1" xfId="0" applyFont="1" applyBorder="1" applyAlignment="1">
      <alignment horizontal="left" vertical="center" wrapText="1"/>
    </xf>
    <xf numFmtId="0" fontId="7" fillId="0" borderId="1" xfId="0" applyFont="1" applyBorder="1" applyAlignment="1">
      <alignment vertical="center" wrapText="1"/>
    </xf>
    <xf numFmtId="0" fontId="29" fillId="0" borderId="1" xfId="0" applyFont="1" applyFill="1" applyBorder="1" applyAlignment="1">
      <alignment horizontal="left" vertical="center" wrapText="1"/>
    </xf>
    <xf numFmtId="0" fontId="0" fillId="0" borderId="0" xfId="0" applyBorder="1">
      <alignment vertical="center"/>
    </xf>
    <xf numFmtId="0" fontId="31" fillId="0" borderId="1" xfId="0" applyFont="1" applyBorder="1" applyAlignment="1">
      <alignment horizontal="left" vertical="center" wrapText="1"/>
    </xf>
    <xf numFmtId="0" fontId="29" fillId="0" borderId="2" xfId="0" applyFont="1" applyBorder="1" applyAlignment="1">
      <alignment vertical="center" wrapText="1"/>
    </xf>
    <xf numFmtId="0" fontId="29" fillId="0" borderId="4" xfId="0" applyFont="1" applyBorder="1" applyAlignment="1">
      <alignment vertical="center" wrapText="1"/>
    </xf>
    <xf numFmtId="0" fontId="31" fillId="0" borderId="30" xfId="0" applyFont="1" applyFill="1" applyBorder="1" applyAlignment="1">
      <alignment horizontal="center" vertical="center" wrapText="1"/>
    </xf>
    <xf numFmtId="0" fontId="31" fillId="0" borderId="31" xfId="0" applyFont="1" applyFill="1" applyBorder="1" applyAlignment="1">
      <alignment horizontal="center" vertical="center" wrapText="1"/>
    </xf>
    <xf numFmtId="0" fontId="31" fillId="0" borderId="36" xfId="0" applyFont="1" applyFill="1" applyBorder="1" applyAlignment="1">
      <alignment horizontal="left" vertical="center" wrapText="1"/>
    </xf>
    <xf numFmtId="0" fontId="31" fillId="0" borderId="36" xfId="0" applyFont="1" applyFill="1" applyBorder="1" applyAlignment="1">
      <alignment horizontal="justify" vertical="center" wrapText="1"/>
    </xf>
    <xf numFmtId="0" fontId="31" fillId="0" borderId="36" xfId="0" applyFont="1" applyFill="1" applyBorder="1" applyAlignment="1">
      <alignment horizontal="center" vertical="center" wrapText="1"/>
    </xf>
    <xf numFmtId="0" fontId="33" fillId="0" borderId="0" xfId="0" applyFont="1" applyAlignment="1">
      <alignment vertical="center" wrapText="1"/>
    </xf>
    <xf numFmtId="0" fontId="21" fillId="0" borderId="1" xfId="0" quotePrefix="1" applyFont="1" applyFill="1" applyBorder="1" applyAlignment="1">
      <alignment horizontal="center" vertical="center"/>
    </xf>
    <xf numFmtId="0" fontId="19" fillId="0" borderId="1" xfId="2" quotePrefix="1" applyFont="1" applyFill="1" applyBorder="1" applyAlignment="1">
      <alignment horizontal="center" vertical="center" wrapText="1"/>
    </xf>
    <xf numFmtId="0" fontId="19" fillId="0" borderId="1" xfId="3" applyFont="1" applyFill="1" applyBorder="1" applyAlignment="1">
      <alignment horizontal="center" vertical="center" wrapText="1"/>
    </xf>
    <xf numFmtId="177" fontId="19" fillId="0" borderId="1" xfId="2" applyNumberFormat="1" applyFont="1" applyFill="1" applyBorder="1" applyAlignment="1">
      <alignment horizontal="center" vertical="center" wrapText="1"/>
    </xf>
    <xf numFmtId="0" fontId="19" fillId="0" borderId="1" xfId="2" applyFont="1" applyFill="1" applyBorder="1" applyAlignment="1">
      <alignment horizontal="center" vertical="center" wrapText="1"/>
    </xf>
    <xf numFmtId="0" fontId="18" fillId="0" borderId="6" xfId="2" applyFont="1" applyFill="1" applyBorder="1" applyAlignment="1">
      <alignment horizontal="center" vertical="center"/>
    </xf>
    <xf numFmtId="49" fontId="19" fillId="0" borderId="11" xfId="2" applyNumberFormat="1" applyFont="1" applyFill="1" applyBorder="1" applyAlignment="1">
      <alignment horizontal="center" vertical="center" wrapText="1"/>
    </xf>
    <xf numFmtId="0" fontId="37" fillId="0" borderId="0" xfId="0" applyFont="1" applyFill="1">
      <alignment vertical="center"/>
    </xf>
    <xf numFmtId="49" fontId="22" fillId="0" borderId="0" xfId="0" applyNumberFormat="1" applyFont="1" applyFill="1" applyAlignment="1">
      <alignment horizontal="center" vertical="center"/>
    </xf>
    <xf numFmtId="0" fontId="22" fillId="0" borderId="0" xfId="0" applyFont="1" applyFill="1">
      <alignment vertical="center"/>
    </xf>
    <xf numFmtId="0" fontId="37" fillId="0" borderId="0" xfId="0" applyFont="1" applyFill="1" applyAlignment="1">
      <alignment horizontal="center" vertical="center"/>
    </xf>
    <xf numFmtId="49" fontId="18" fillId="0" borderId="6" xfId="2" applyNumberFormat="1" applyFont="1" applyFill="1" applyBorder="1" applyAlignment="1">
      <alignment horizontal="center" vertical="center" wrapText="1"/>
    </xf>
    <xf numFmtId="0" fontId="18" fillId="0" borderId="7" xfId="2" applyFont="1" applyFill="1" applyBorder="1" applyAlignment="1">
      <alignment horizontal="center" vertical="center"/>
    </xf>
    <xf numFmtId="0" fontId="18" fillId="0" borderId="9" xfId="2" applyFont="1" applyFill="1" applyBorder="1" applyAlignment="1">
      <alignment horizontal="center" vertical="center"/>
    </xf>
    <xf numFmtId="0" fontId="19" fillId="0" borderId="9" xfId="2" applyFont="1" applyFill="1" applyBorder="1" applyAlignment="1">
      <alignment horizontal="center" vertical="center"/>
    </xf>
    <xf numFmtId="0" fontId="19" fillId="0" borderId="1" xfId="0" applyFont="1" applyFill="1" applyBorder="1" applyAlignment="1">
      <alignment horizontal="center" vertical="center"/>
    </xf>
    <xf numFmtId="0" fontId="19" fillId="0" borderId="9" xfId="2"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1" xfId="2" applyFont="1" applyFill="1" applyBorder="1" applyAlignment="1">
      <alignment horizontal="center" vertical="center"/>
    </xf>
    <xf numFmtId="49" fontId="19" fillId="0" borderId="1" xfId="0" quotePrefix="1" applyNumberFormat="1" applyFont="1" applyFill="1" applyBorder="1" applyAlignment="1">
      <alignment horizontal="center" vertical="center"/>
    </xf>
    <xf numFmtId="0" fontId="37" fillId="0" borderId="5" xfId="0" applyFont="1" applyFill="1" applyBorder="1" applyAlignment="1">
      <alignment horizontal="center" vertical="center"/>
    </xf>
    <xf numFmtId="0" fontId="37" fillId="0" borderId="8" xfId="0" applyFont="1" applyFill="1" applyBorder="1" applyAlignment="1">
      <alignment horizontal="center" vertical="center"/>
    </xf>
    <xf numFmtId="0" fontId="37" fillId="0" borderId="10" xfId="0" applyFont="1" applyFill="1" applyBorder="1" applyAlignment="1">
      <alignment horizontal="center" vertical="center"/>
    </xf>
    <xf numFmtId="0" fontId="18" fillId="0" borderId="11" xfId="2" applyFont="1" applyFill="1" applyBorder="1" applyAlignment="1">
      <alignment horizontal="center" vertical="center"/>
    </xf>
    <xf numFmtId="177" fontId="19" fillId="0" borderId="11" xfId="2" applyNumberFormat="1" applyFont="1" applyFill="1" applyBorder="1" applyAlignment="1">
      <alignment horizontal="center" vertical="center" wrapText="1"/>
    </xf>
    <xf numFmtId="0" fontId="22" fillId="0" borderId="12" xfId="0" applyFont="1" applyFill="1" applyBorder="1" applyAlignment="1">
      <alignment horizontal="center" vertical="center"/>
    </xf>
    <xf numFmtId="49" fontId="19" fillId="0" borderId="1" xfId="0" quotePrefix="1" applyNumberFormat="1" applyFont="1" applyFill="1" applyBorder="1" applyAlignment="1">
      <alignment horizontal="center" vertical="center"/>
    </xf>
    <xf numFmtId="49" fontId="19" fillId="0" borderId="1" xfId="2" applyNumberFormat="1" applyFont="1" applyFill="1" applyBorder="1" applyAlignment="1">
      <alignment horizontal="center" vertical="center" wrapText="1"/>
    </xf>
    <xf numFmtId="0" fontId="33" fillId="0" borderId="42" xfId="0" applyFont="1" applyBorder="1" applyAlignment="1">
      <alignment horizontal="left" vertical="center" wrapText="1"/>
    </xf>
    <xf numFmtId="0" fontId="31" fillId="0" borderId="33" xfId="0" applyFont="1" applyFill="1" applyBorder="1" applyAlignment="1">
      <alignment horizontal="left" vertical="center" wrapText="1"/>
    </xf>
    <xf numFmtId="0" fontId="31" fillId="0" borderId="37" xfId="0" applyFont="1" applyFill="1" applyBorder="1" applyAlignment="1">
      <alignment horizontal="left" vertical="center" wrapText="1"/>
    </xf>
    <xf numFmtId="0" fontId="31" fillId="0" borderId="41" xfId="0" applyFont="1" applyFill="1" applyBorder="1" applyAlignment="1">
      <alignment horizontal="left" vertical="center" wrapText="1"/>
    </xf>
    <xf numFmtId="0" fontId="31" fillId="0" borderId="33" xfId="0" applyFont="1" applyFill="1" applyBorder="1" applyAlignment="1">
      <alignment horizontal="left" vertical="center"/>
    </xf>
    <xf numFmtId="0" fontId="31" fillId="0" borderId="37" xfId="0" applyFont="1" applyFill="1" applyBorder="1" applyAlignment="1">
      <alignment horizontal="left" vertical="center"/>
    </xf>
    <xf numFmtId="0" fontId="31" fillId="0" borderId="41" xfId="0" applyFont="1" applyFill="1" applyBorder="1" applyAlignment="1">
      <alignment horizontal="left" vertical="center"/>
    </xf>
    <xf numFmtId="0" fontId="31" fillId="0" borderId="33" xfId="0" applyFont="1" applyFill="1" applyBorder="1" applyAlignment="1">
      <alignment horizontal="center" vertical="center" wrapText="1"/>
    </xf>
    <xf numFmtId="0" fontId="31" fillId="0" borderId="37" xfId="0" applyFont="1" applyFill="1" applyBorder="1" applyAlignment="1">
      <alignment horizontal="center" vertical="center" wrapText="1"/>
    </xf>
    <xf numFmtId="0" fontId="31" fillId="0" borderId="41" xfId="0" applyFont="1" applyFill="1" applyBorder="1" applyAlignment="1">
      <alignment horizontal="center" vertical="center" wrapText="1"/>
    </xf>
    <xf numFmtId="0" fontId="31" fillId="0" borderId="34" xfId="0" applyFont="1" applyFill="1" applyBorder="1" applyAlignment="1">
      <alignment horizontal="center" vertical="center" wrapText="1"/>
    </xf>
    <xf numFmtId="0" fontId="31" fillId="0" borderId="42" xfId="0" applyFont="1" applyFill="1" applyBorder="1" applyAlignment="1">
      <alignment horizontal="center" vertical="center" wrapText="1"/>
    </xf>
    <xf numFmtId="0" fontId="31" fillId="0" borderId="35" xfId="0" applyFont="1" applyFill="1" applyBorder="1" applyAlignment="1">
      <alignment horizontal="center" vertical="center" wrapText="1"/>
    </xf>
    <xf numFmtId="0" fontId="31" fillId="0" borderId="40"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36" xfId="0" applyFont="1" applyFill="1" applyBorder="1" applyAlignment="1">
      <alignment horizontal="center" vertical="center" wrapText="1"/>
    </xf>
    <xf numFmtId="0" fontId="31" fillId="0" borderId="38" xfId="0" applyFont="1" applyFill="1" applyBorder="1" applyAlignment="1">
      <alignment horizontal="center" vertical="center" wrapText="1"/>
    </xf>
    <xf numFmtId="0" fontId="31" fillId="0" borderId="39" xfId="0" applyFont="1" applyFill="1" applyBorder="1" applyAlignment="1">
      <alignment horizontal="center" vertical="center" wrapText="1"/>
    </xf>
    <xf numFmtId="0" fontId="31" fillId="0" borderId="34" xfId="0" applyFont="1" applyFill="1" applyBorder="1" applyAlignment="1">
      <alignment horizontal="left" vertical="center" wrapText="1"/>
    </xf>
    <xf numFmtId="0" fontId="31" fillId="0" borderId="35"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36" xfId="0" applyFont="1" applyFill="1" applyBorder="1" applyAlignment="1">
      <alignment horizontal="left" vertical="center" wrapText="1"/>
    </xf>
    <xf numFmtId="0" fontId="31" fillId="0" borderId="38" xfId="0" applyFont="1" applyFill="1" applyBorder="1" applyAlignment="1">
      <alignment horizontal="left" vertical="center" wrapText="1"/>
    </xf>
    <xf numFmtId="0" fontId="31" fillId="0" borderId="39" xfId="0" applyFont="1" applyFill="1" applyBorder="1" applyAlignment="1">
      <alignment horizontal="left" vertical="center" wrapText="1"/>
    </xf>
    <xf numFmtId="0" fontId="31" fillId="0" borderId="32" xfId="0" applyFont="1" applyFill="1" applyBorder="1" applyAlignment="1">
      <alignment horizontal="justify" vertical="center" wrapText="1"/>
    </xf>
    <xf numFmtId="0" fontId="31" fillId="0" borderId="31" xfId="0" applyFont="1" applyFill="1" applyBorder="1" applyAlignment="1">
      <alignment horizontal="justify" vertical="center" wrapText="1"/>
    </xf>
    <xf numFmtId="0" fontId="31" fillId="0" borderId="32" xfId="0" applyFont="1" applyFill="1" applyBorder="1" applyAlignment="1">
      <alignment horizontal="center" vertical="center" wrapText="1"/>
    </xf>
    <xf numFmtId="0" fontId="31" fillId="0" borderId="43" xfId="0" applyFont="1" applyFill="1" applyBorder="1" applyAlignment="1">
      <alignment horizontal="center" vertical="center" wrapText="1"/>
    </xf>
    <xf numFmtId="0" fontId="31" fillId="0" borderId="31" xfId="0" applyFont="1" applyFill="1" applyBorder="1" applyAlignment="1">
      <alignment horizontal="center" vertical="center" wrapText="1"/>
    </xf>
    <xf numFmtId="0" fontId="31" fillId="0" borderId="32" xfId="0" applyFont="1" applyFill="1" applyBorder="1" applyAlignment="1">
      <alignment horizontal="left" vertical="center" wrapText="1"/>
    </xf>
    <xf numFmtId="0" fontId="31" fillId="0" borderId="43" xfId="0" applyFont="1" applyFill="1" applyBorder="1" applyAlignment="1">
      <alignment horizontal="left" vertical="center" wrapText="1"/>
    </xf>
    <xf numFmtId="0" fontId="31" fillId="0" borderId="31" xfId="0" applyFont="1" applyFill="1" applyBorder="1" applyAlignment="1">
      <alignment horizontal="left" vertical="center" wrapText="1"/>
    </xf>
    <xf numFmtId="0" fontId="31" fillId="0" borderId="0" xfId="0" applyFont="1" applyFill="1" applyAlignment="1">
      <alignment horizontal="center" vertical="center" wrapText="1"/>
    </xf>
    <xf numFmtId="0" fontId="32" fillId="0" borderId="29" xfId="0" applyFont="1" applyBorder="1" applyAlignment="1">
      <alignment horizontal="center" vertical="center" wrapText="1"/>
    </xf>
    <xf numFmtId="0" fontId="7" fillId="0" borderId="1" xfId="0" applyFont="1" applyBorder="1" applyAlignment="1">
      <alignment horizontal="left" vertical="center" wrapText="1"/>
    </xf>
    <xf numFmtId="0" fontId="29" fillId="0" borderId="1" xfId="0" applyFont="1" applyBorder="1" applyAlignment="1">
      <alignment horizontal="left" vertical="center" wrapText="1"/>
    </xf>
    <xf numFmtId="0" fontId="29"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1" fillId="0" borderId="1" xfId="0" applyFont="1" applyBorder="1" applyAlignment="1">
      <alignment horizontal="left"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1" xfId="0" applyFont="1" applyBorder="1" applyAlignment="1">
      <alignment horizontal="left" vertical="center"/>
    </xf>
    <xf numFmtId="0" fontId="29" fillId="0" borderId="16"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8" xfId="0" applyFont="1" applyBorder="1" applyAlignment="1">
      <alignment horizontal="center" vertical="center" wrapText="1"/>
    </xf>
    <xf numFmtId="0" fontId="0" fillId="0" borderId="23" xfId="0" applyBorder="1" applyAlignment="1">
      <alignment horizontal="left" vertical="center" wrapText="1"/>
    </xf>
    <xf numFmtId="0" fontId="0" fillId="0" borderId="25" xfId="0" applyBorder="1" applyAlignment="1">
      <alignment horizontal="left" vertical="center" wrapText="1"/>
    </xf>
    <xf numFmtId="0" fontId="29" fillId="0" borderId="23" xfId="0" applyFont="1" applyBorder="1" applyAlignment="1">
      <alignment horizontal="left" vertical="center" wrapText="1"/>
    </xf>
    <xf numFmtId="0" fontId="29" fillId="0" borderId="25" xfId="0" applyFont="1" applyBorder="1" applyAlignment="1">
      <alignment horizontal="left" vertical="center" wrapText="1"/>
    </xf>
    <xf numFmtId="0" fontId="0" fillId="0" borderId="1" xfId="0" applyBorder="1" applyAlignment="1">
      <alignment horizontal="left" vertical="center"/>
    </xf>
    <xf numFmtId="0" fontId="0" fillId="0" borderId="1" xfId="0" applyFont="1" applyBorder="1" applyAlignment="1">
      <alignment horizontal="left" vertical="center"/>
    </xf>
    <xf numFmtId="0" fontId="9" fillId="0" borderId="22" xfId="0" applyFont="1" applyBorder="1" applyAlignment="1">
      <alignment horizontal="center"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2" xfId="0" applyFont="1" applyBorder="1" applyAlignment="1">
      <alignment horizontal="left" vertical="center" wrapText="1"/>
    </xf>
    <xf numFmtId="0" fontId="19" fillId="0" borderId="1" xfId="0" applyFont="1" applyBorder="1" applyAlignment="1">
      <alignment horizontal="left" vertical="center" wrapText="1"/>
    </xf>
    <xf numFmtId="0" fontId="27" fillId="0" borderId="1" xfId="0" applyFont="1" applyFill="1" applyBorder="1" applyAlignment="1">
      <alignment horizontal="left" vertical="center" wrapText="1"/>
    </xf>
    <xf numFmtId="0" fontId="27" fillId="0" borderId="1" xfId="0" applyFont="1" applyBorder="1" applyAlignment="1">
      <alignment horizontal="center" vertical="center" wrapText="1"/>
    </xf>
    <xf numFmtId="0" fontId="27" fillId="0" borderId="1" xfId="0" applyFont="1" applyBorder="1" applyAlignment="1">
      <alignment horizontal="left" vertical="center" wrapText="1"/>
    </xf>
    <xf numFmtId="0" fontId="28" fillId="0" borderId="1" xfId="0" applyFont="1" applyBorder="1" applyAlignment="1">
      <alignment horizontal="left"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6" xfId="0" applyFont="1" applyFill="1" applyBorder="1" applyAlignment="1">
      <alignment horizontal="left" vertical="center" wrapText="1"/>
    </xf>
    <xf numFmtId="0" fontId="19" fillId="0" borderId="26" xfId="0" applyFont="1" applyFill="1" applyBorder="1" applyAlignment="1">
      <alignment horizontal="left" vertical="center" wrapText="1"/>
    </xf>
    <xf numFmtId="0" fontId="19" fillId="0" borderId="27"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0" borderId="28" xfId="0" applyFont="1" applyFill="1" applyBorder="1" applyAlignment="1">
      <alignment horizontal="left" vertical="center" wrapText="1"/>
    </xf>
    <xf numFmtId="0" fontId="27" fillId="0" borderId="1" xfId="0" applyFont="1" applyBorder="1" applyAlignment="1">
      <alignment vertical="center" wrapText="1"/>
    </xf>
    <xf numFmtId="0" fontId="27" fillId="7" borderId="1" xfId="0" applyFont="1" applyFill="1" applyBorder="1" applyAlignment="1">
      <alignment vertical="center" wrapText="1"/>
    </xf>
    <xf numFmtId="0" fontId="19" fillId="0" borderId="1" xfId="0" applyFont="1" applyBorder="1" applyAlignment="1">
      <alignment vertical="center" wrapText="1"/>
    </xf>
    <xf numFmtId="0" fontId="27" fillId="0" borderId="23"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0" borderId="25" xfId="0" applyFont="1" applyFill="1" applyBorder="1" applyAlignment="1">
      <alignment horizontal="left" vertical="center" wrapText="1"/>
    </xf>
    <xf numFmtId="0" fontId="34" fillId="0" borderId="1" xfId="6" applyBorder="1" applyAlignment="1">
      <alignment horizontal="center" vertical="center"/>
    </xf>
    <xf numFmtId="0" fontId="23" fillId="0" borderId="0" xfId="6" applyFont="1" applyBorder="1" applyAlignment="1">
      <alignment horizontal="center" vertical="center"/>
    </xf>
    <xf numFmtId="0" fontId="24" fillId="0" borderId="1" xfId="6" applyFont="1" applyBorder="1" applyAlignment="1">
      <alignment horizontal="center" vertical="center" wrapText="1"/>
    </xf>
    <xf numFmtId="0" fontId="0" fillId="0" borderId="1" xfId="6" applyFont="1" applyBorder="1" applyAlignment="1">
      <alignment horizontal="center" vertical="center" wrapText="1"/>
    </xf>
    <xf numFmtId="0" fontId="24" fillId="0" borderId="6" xfId="6" applyFont="1" applyBorder="1" applyAlignment="1">
      <alignment horizontal="center" vertical="center" wrapText="1"/>
    </xf>
    <xf numFmtId="181" fontId="34" fillId="0" borderId="16" xfId="6" applyNumberFormat="1" applyBorder="1" applyAlignment="1">
      <alignment horizontal="center" vertical="center"/>
    </xf>
    <xf numFmtId="181" fontId="34" fillId="0" borderId="14" xfId="6" applyNumberFormat="1" applyBorder="1" applyAlignment="1">
      <alignment horizontal="center" vertical="center"/>
    </xf>
    <xf numFmtId="181" fontId="34" fillId="0" borderId="18" xfId="6" applyNumberFormat="1" applyBorder="1" applyAlignment="1">
      <alignment horizontal="center" vertical="center"/>
    </xf>
    <xf numFmtId="181" fontId="34" fillId="0" borderId="19" xfId="6" applyNumberFormat="1" applyBorder="1" applyAlignment="1">
      <alignment horizontal="center" vertical="center"/>
    </xf>
    <xf numFmtId="181" fontId="34" fillId="0" borderId="20" xfId="6" applyNumberFormat="1" applyBorder="1" applyAlignment="1">
      <alignment horizontal="center" vertical="center"/>
    </xf>
    <xf numFmtId="181" fontId="34" fillId="0" borderId="1" xfId="6" applyNumberFormat="1" applyBorder="1" applyAlignment="1">
      <alignment horizontal="center" vertical="center"/>
    </xf>
    <xf numFmtId="181" fontId="34" fillId="0" borderId="2" xfId="6" applyNumberFormat="1" applyBorder="1" applyAlignment="1">
      <alignment horizontal="center" vertical="center"/>
    </xf>
    <xf numFmtId="181" fontId="34" fillId="0" borderId="4" xfId="6" applyNumberFormat="1" applyBorder="1" applyAlignment="1">
      <alignment horizontal="center" vertical="center"/>
    </xf>
    <xf numFmtId="0" fontId="34" fillId="0" borderId="1" xfId="6" applyBorder="1" applyAlignment="1">
      <alignment horizontal="center" vertical="center" wrapText="1"/>
    </xf>
    <xf numFmtId="0" fontId="23" fillId="0" borderId="13" xfId="6" applyFont="1" applyBorder="1" applyAlignment="1">
      <alignment horizontal="center" vertical="center"/>
    </xf>
    <xf numFmtId="0" fontId="23" fillId="0" borderId="3" xfId="6" applyFont="1" applyBorder="1" applyAlignment="1">
      <alignment horizontal="center" vertical="center"/>
    </xf>
    <xf numFmtId="0" fontId="23" fillId="0" borderId="14" xfId="6" applyFont="1" applyBorder="1" applyAlignment="1">
      <alignment horizontal="center" vertical="center"/>
    </xf>
    <xf numFmtId="0" fontId="24" fillId="0" borderId="5" xfId="6" applyFont="1" applyBorder="1" applyAlignment="1">
      <alignment horizontal="center" vertical="center" wrapText="1"/>
    </xf>
    <xf numFmtId="0" fontId="24" fillId="0" borderId="8" xfId="6" applyFont="1" applyBorder="1" applyAlignment="1">
      <alignment horizontal="center" vertical="center" wrapText="1"/>
    </xf>
    <xf numFmtId="0" fontId="0" fillId="0" borderId="15" xfId="6" applyFont="1" applyBorder="1" applyAlignment="1">
      <alignment horizontal="center" vertical="center" wrapText="1"/>
    </xf>
    <xf numFmtId="0" fontId="0" fillId="0" borderId="17" xfId="6" applyFont="1" applyBorder="1" applyAlignment="1">
      <alignment horizontal="center" vertical="center" wrapText="1"/>
    </xf>
    <xf numFmtId="0" fontId="34" fillId="0" borderId="17" xfId="6" applyBorder="1" applyAlignment="1">
      <alignment horizontal="center" vertical="center" wrapText="1"/>
    </xf>
    <xf numFmtId="0" fontId="34" fillId="0" borderId="21" xfId="6" applyBorder="1" applyAlignment="1">
      <alignment horizontal="center" vertical="center" wrapText="1"/>
    </xf>
    <xf numFmtId="0" fontId="0" fillId="0" borderId="0" xfId="0" applyFont="1" applyFill="1" applyAlignment="1">
      <alignment horizontal="left" vertical="center"/>
    </xf>
    <xf numFmtId="182" fontId="0" fillId="0" borderId="0" xfId="0" applyNumberFormat="1" applyFont="1" applyFill="1" applyAlignment="1">
      <alignment horizontal="right" vertical="center"/>
    </xf>
    <xf numFmtId="0" fontId="0" fillId="0" borderId="0" xfId="0" applyFont="1" applyFill="1" applyAlignment="1">
      <alignment horizontal="center" vertical="center"/>
    </xf>
    <xf numFmtId="0" fontId="19" fillId="0" borderId="1" xfId="3" applyFont="1" applyFill="1" applyBorder="1" applyAlignment="1">
      <alignment horizontal="center" vertical="center" wrapText="1"/>
    </xf>
    <xf numFmtId="177" fontId="19" fillId="0" borderId="1" xfId="2" applyNumberFormat="1" applyFont="1" applyFill="1" applyBorder="1" applyAlignment="1">
      <alignment horizontal="center" vertical="center" wrapText="1"/>
    </xf>
    <xf numFmtId="0" fontId="19" fillId="0" borderId="11" xfId="3" applyFont="1" applyFill="1" applyBorder="1" applyAlignment="1">
      <alignment horizontal="center" vertical="center" wrapText="1"/>
    </xf>
    <xf numFmtId="0" fontId="19" fillId="0" borderId="1" xfId="2" applyFont="1" applyFill="1" applyBorder="1" applyAlignment="1">
      <alignment horizontal="center" vertical="center" wrapText="1"/>
    </xf>
    <xf numFmtId="0" fontId="19" fillId="6" borderId="1" xfId="3"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0" borderId="0" xfId="0" applyFont="1" applyFill="1" applyAlignment="1">
      <alignment horizontal="left" vertical="center"/>
    </xf>
    <xf numFmtId="0" fontId="0" fillId="0" borderId="0" xfId="0" applyFill="1" applyAlignment="1">
      <alignment horizontal="left" vertical="center"/>
    </xf>
    <xf numFmtId="0" fontId="8" fillId="0" borderId="0" xfId="2" applyFont="1" applyFill="1" applyBorder="1" applyAlignment="1">
      <alignment horizontal="center" vertical="center"/>
    </xf>
    <xf numFmtId="182" fontId="8" fillId="0" borderId="0" xfId="2" applyNumberFormat="1" applyFont="1" applyFill="1" applyBorder="1" applyAlignment="1">
      <alignment horizontal="right" vertical="center"/>
    </xf>
    <xf numFmtId="0" fontId="18" fillId="0" borderId="6" xfId="2" applyFont="1" applyFill="1" applyBorder="1" applyAlignment="1">
      <alignment horizontal="center" vertical="center"/>
    </xf>
    <xf numFmtId="49" fontId="19" fillId="0" borderId="2" xfId="0" applyNumberFormat="1" applyFont="1" applyFill="1" applyBorder="1" applyAlignment="1">
      <alignment horizontal="center" vertical="center"/>
    </xf>
    <xf numFmtId="49" fontId="19" fillId="0" borderId="3" xfId="0" applyNumberFormat="1" applyFont="1" applyFill="1" applyBorder="1" applyAlignment="1">
      <alignment horizontal="center" vertical="center"/>
    </xf>
    <xf numFmtId="49" fontId="19" fillId="0" borderId="4" xfId="0" applyNumberFormat="1" applyFont="1" applyFill="1" applyBorder="1" applyAlignment="1">
      <alignment horizontal="center" vertical="center"/>
    </xf>
    <xf numFmtId="49" fontId="19" fillId="0" borderId="2" xfId="2" applyNumberFormat="1" applyFont="1" applyFill="1" applyBorder="1" applyAlignment="1">
      <alignment horizontal="center" vertical="center" wrapText="1"/>
    </xf>
    <xf numFmtId="49" fontId="19" fillId="0" borderId="3" xfId="2" applyNumberFormat="1" applyFont="1" applyFill="1" applyBorder="1" applyAlignment="1">
      <alignment horizontal="center" vertical="center" wrapText="1"/>
    </xf>
    <xf numFmtId="49" fontId="19" fillId="0" borderId="4" xfId="2" applyNumberFormat="1" applyFont="1" applyFill="1" applyBorder="1" applyAlignment="1">
      <alignment horizontal="center" vertical="center" wrapText="1"/>
    </xf>
    <xf numFmtId="0" fontId="18" fillId="0" borderId="1" xfId="2" applyFont="1" applyFill="1" applyBorder="1" applyAlignment="1">
      <alignment horizontal="center" vertical="center"/>
    </xf>
    <xf numFmtId="49" fontId="19" fillId="0" borderId="1" xfId="0" applyNumberFormat="1" applyFont="1" applyFill="1" applyBorder="1" applyAlignment="1">
      <alignment horizontal="center" vertical="center"/>
    </xf>
    <xf numFmtId="49" fontId="19" fillId="0" borderId="1" xfId="2" applyNumberFormat="1" applyFont="1" applyFill="1" applyBorder="1" applyAlignment="1">
      <alignment horizontal="center" vertical="center" wrapText="1"/>
    </xf>
    <xf numFmtId="49" fontId="19" fillId="0" borderId="1" xfId="0" quotePrefix="1" applyNumberFormat="1" applyFont="1" applyFill="1" applyBorder="1" applyAlignment="1">
      <alignment horizontal="center" vertical="center"/>
    </xf>
    <xf numFmtId="49" fontId="19" fillId="0" borderId="2" xfId="0" quotePrefix="1" applyNumberFormat="1" applyFont="1" applyFill="1" applyBorder="1" applyAlignment="1">
      <alignment horizontal="center" vertical="center"/>
    </xf>
    <xf numFmtId="49" fontId="19" fillId="0" borderId="3" xfId="0" quotePrefix="1" applyNumberFormat="1" applyFont="1" applyFill="1" applyBorder="1" applyAlignment="1">
      <alignment horizontal="center" vertical="center"/>
    </xf>
    <xf numFmtId="49" fontId="19" fillId="0" borderId="4" xfId="0" quotePrefix="1" applyNumberFormat="1" applyFont="1" applyFill="1" applyBorder="1" applyAlignment="1">
      <alignment horizontal="center" vertical="center"/>
    </xf>
    <xf numFmtId="0" fontId="37" fillId="0" borderId="8" xfId="0" applyFont="1" applyFill="1" applyBorder="1" applyAlignment="1">
      <alignment horizontal="center" vertical="center"/>
    </xf>
    <xf numFmtId="0" fontId="19" fillId="0" borderId="1" xfId="0" applyFont="1" applyFill="1" applyBorder="1" applyAlignment="1">
      <alignment horizontal="center" vertical="center" wrapText="1"/>
    </xf>
    <xf numFmtId="0" fontId="38" fillId="0" borderId="0" xfId="2" applyFont="1" applyFill="1" applyBorder="1" applyAlignment="1">
      <alignment horizontal="center" vertical="center"/>
    </xf>
    <xf numFmtId="0" fontId="37" fillId="0" borderId="0" xfId="0" applyFont="1" applyFill="1" applyAlignment="1">
      <alignment horizontal="left" vertical="center"/>
    </xf>
    <xf numFmtId="0" fontId="0" fillId="0" borderId="0" xfId="0" applyAlignment="1">
      <alignment horizontal="center"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8" fillId="0" borderId="0" xfId="0" applyFont="1" applyAlignment="1">
      <alignment horizontal="center" vertical="center"/>
    </xf>
    <xf numFmtId="0" fontId="39" fillId="0" borderId="0" xfId="0" applyFont="1" applyFill="1" applyAlignment="1">
      <alignment horizontal="left" vertical="center"/>
    </xf>
  </cellXfs>
  <cellStyles count="13">
    <cellStyle name="常规" xfId="0" builtinId="0"/>
    <cellStyle name="常规 14 3" xfId="1"/>
    <cellStyle name="常规 2" xfId="2"/>
    <cellStyle name="常规 2 2 2 2" xfId="3"/>
    <cellStyle name="常规 2 2 2 2 2" xfId="4"/>
    <cellStyle name="常规 28" xfId="5"/>
    <cellStyle name="常规 3" xfId="6"/>
    <cellStyle name="常规 3 2 2" xfId="7"/>
    <cellStyle name="常规 4" xfId="8"/>
    <cellStyle name="常规 6" xfId="9"/>
    <cellStyle name="常规_2010年公路建设养护调整计划" xfId="10"/>
    <cellStyle name="样式 1 3" xfId="11"/>
    <cellStyle name="样式 1 3 2" xfId="12"/>
  </cellStyles>
  <dxfs count="0"/>
  <tableStyles count="0" defaultTableStyle="TableStyleMedium9" defaultPivotStyle="PivotStyleLight16"/>
  <colors>
    <mruColors>
      <color rgb="FFFF0000"/>
      <color rgb="FF80C687"/>
      <color rgb="FF92D050"/>
      <color rgb="FF800080"/>
      <color rgb="FF62B96A"/>
      <color rgb="FF000000"/>
      <color rgb="FFFFFF00"/>
      <color rgb="FFCCE8C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A4" zoomScale="85" zoomScaleNormal="85" workbookViewId="0">
      <selection activeCell="G4" sqref="G4"/>
    </sheetView>
  </sheetViews>
  <sheetFormatPr defaultColWidth="9" defaultRowHeight="13.5" x14ac:dyDescent="0.15"/>
  <cols>
    <col min="7" max="7" width="44.25" customWidth="1"/>
  </cols>
  <sheetData>
    <row r="1" spans="1:7" ht="31.5" x14ac:dyDescent="0.15">
      <c r="A1" s="264" t="s">
        <v>0</v>
      </c>
      <c r="B1" s="264"/>
      <c r="C1" s="264"/>
      <c r="D1" s="264"/>
      <c r="E1" s="264"/>
      <c r="F1" s="264"/>
      <c r="G1" s="264"/>
    </row>
    <row r="2" spans="1:7" x14ac:dyDescent="0.15">
      <c r="A2" s="197" t="s">
        <v>1</v>
      </c>
      <c r="B2" s="198" t="s">
        <v>2</v>
      </c>
      <c r="C2" s="257" t="s">
        <v>3</v>
      </c>
      <c r="D2" s="259"/>
      <c r="E2" s="257" t="s">
        <v>4</v>
      </c>
      <c r="F2" s="259"/>
      <c r="G2" s="198" t="s">
        <v>5</v>
      </c>
    </row>
    <row r="3" spans="1:7" ht="42" customHeight="1" x14ac:dyDescent="0.15">
      <c r="A3" s="232" t="s">
        <v>6</v>
      </c>
      <c r="B3" s="232" t="s">
        <v>7</v>
      </c>
      <c r="C3" s="249" t="s">
        <v>8</v>
      </c>
      <c r="D3" s="250"/>
      <c r="E3" s="260" t="s">
        <v>9</v>
      </c>
      <c r="F3" s="262"/>
      <c r="G3" s="199" t="s">
        <v>10</v>
      </c>
    </row>
    <row r="4" spans="1:7" ht="42" customHeight="1" x14ac:dyDescent="0.15">
      <c r="A4" s="233"/>
      <c r="B4" s="233"/>
      <c r="C4" s="253"/>
      <c r="D4" s="254"/>
      <c r="E4" s="260" t="s">
        <v>11</v>
      </c>
      <c r="F4" s="262"/>
      <c r="G4" s="199" t="s">
        <v>12</v>
      </c>
    </row>
    <row r="5" spans="1:7" ht="42" customHeight="1" x14ac:dyDescent="0.15">
      <c r="A5" s="233"/>
      <c r="B5" s="233"/>
      <c r="C5" s="251"/>
      <c r="D5" s="252"/>
      <c r="E5" s="260" t="s">
        <v>13</v>
      </c>
      <c r="F5" s="262"/>
      <c r="G5" s="199" t="s">
        <v>14</v>
      </c>
    </row>
    <row r="6" spans="1:7" ht="42" customHeight="1" x14ac:dyDescent="0.15">
      <c r="A6" s="233"/>
      <c r="B6" s="233"/>
      <c r="C6" s="260" t="s">
        <v>15</v>
      </c>
      <c r="D6" s="262"/>
      <c r="E6" s="260" t="s">
        <v>16</v>
      </c>
      <c r="F6" s="262"/>
      <c r="G6" s="199" t="s">
        <v>17</v>
      </c>
    </row>
    <row r="7" spans="1:7" ht="42" customHeight="1" x14ac:dyDescent="0.15">
      <c r="A7" s="233"/>
      <c r="B7" s="233"/>
      <c r="C7" s="249" t="s">
        <v>18</v>
      </c>
      <c r="D7" s="250"/>
      <c r="E7" s="260" t="s">
        <v>19</v>
      </c>
      <c r="F7" s="262"/>
      <c r="G7" s="199" t="s">
        <v>20</v>
      </c>
    </row>
    <row r="8" spans="1:7" ht="42" customHeight="1" x14ac:dyDescent="0.15">
      <c r="A8" s="233"/>
      <c r="B8" s="233"/>
      <c r="C8" s="253"/>
      <c r="D8" s="254"/>
      <c r="E8" s="260" t="s">
        <v>21</v>
      </c>
      <c r="F8" s="262"/>
      <c r="G8" s="199" t="s">
        <v>22</v>
      </c>
    </row>
    <row r="9" spans="1:7" ht="42" customHeight="1" x14ac:dyDescent="0.15">
      <c r="A9" s="233"/>
      <c r="B9" s="233"/>
      <c r="C9" s="251"/>
      <c r="D9" s="252"/>
      <c r="E9" s="260" t="s">
        <v>23</v>
      </c>
      <c r="F9" s="262"/>
      <c r="G9" s="199" t="s">
        <v>24</v>
      </c>
    </row>
    <row r="10" spans="1:7" ht="42" customHeight="1" x14ac:dyDescent="0.15">
      <c r="A10" s="233"/>
      <c r="B10" s="233"/>
      <c r="C10" s="249" t="s">
        <v>25</v>
      </c>
      <c r="D10" s="250"/>
      <c r="E10" s="260" t="s">
        <v>26</v>
      </c>
      <c r="F10" s="262"/>
      <c r="G10" s="199" t="s">
        <v>27</v>
      </c>
    </row>
    <row r="11" spans="1:7" ht="42" customHeight="1" x14ac:dyDescent="0.15">
      <c r="A11" s="233"/>
      <c r="B11" s="233"/>
      <c r="C11" s="253"/>
      <c r="D11" s="254"/>
      <c r="E11" s="260" t="s">
        <v>28</v>
      </c>
      <c r="F11" s="262"/>
      <c r="G11" s="199" t="s">
        <v>29</v>
      </c>
    </row>
    <row r="12" spans="1:7" ht="42" customHeight="1" x14ac:dyDescent="0.15">
      <c r="A12" s="233"/>
      <c r="B12" s="233"/>
      <c r="C12" s="251"/>
      <c r="D12" s="252"/>
      <c r="E12" s="260" t="s">
        <v>30</v>
      </c>
      <c r="F12" s="262"/>
      <c r="G12" s="199" t="s">
        <v>31</v>
      </c>
    </row>
    <row r="13" spans="1:7" ht="42" customHeight="1" x14ac:dyDescent="0.15">
      <c r="A13" s="234"/>
      <c r="B13" s="234"/>
      <c r="C13" s="260" t="s">
        <v>32</v>
      </c>
      <c r="D13" s="262"/>
      <c r="E13" s="260" t="s">
        <v>33</v>
      </c>
      <c r="F13" s="262"/>
      <c r="G13" s="199" t="s">
        <v>34</v>
      </c>
    </row>
    <row r="14" spans="1:7" ht="29.25" customHeight="1" x14ac:dyDescent="0.15">
      <c r="A14" s="232" t="s">
        <v>35</v>
      </c>
      <c r="B14" s="232" t="s">
        <v>36</v>
      </c>
      <c r="C14" s="249" t="s">
        <v>37</v>
      </c>
      <c r="D14" s="250"/>
      <c r="E14" s="260" t="s">
        <v>38</v>
      </c>
      <c r="F14" s="262"/>
      <c r="G14" s="199" t="s">
        <v>39</v>
      </c>
    </row>
    <row r="15" spans="1:7" ht="29.25" customHeight="1" x14ac:dyDescent="0.15">
      <c r="A15" s="233"/>
      <c r="B15" s="233"/>
      <c r="C15" s="251"/>
      <c r="D15" s="252"/>
      <c r="E15" s="260" t="s">
        <v>40</v>
      </c>
      <c r="F15" s="262"/>
      <c r="G15" s="199" t="s">
        <v>41</v>
      </c>
    </row>
    <row r="16" spans="1:7" ht="29.25" customHeight="1" x14ac:dyDescent="0.15">
      <c r="A16" s="233"/>
      <c r="B16" s="233"/>
      <c r="C16" s="260" t="s">
        <v>42</v>
      </c>
      <c r="D16" s="262"/>
      <c r="E16" s="260" t="s">
        <v>16</v>
      </c>
      <c r="F16" s="262"/>
      <c r="G16" s="199" t="s">
        <v>17</v>
      </c>
    </row>
    <row r="17" spans="1:7" ht="29.25" customHeight="1" x14ac:dyDescent="0.15">
      <c r="A17" s="233"/>
      <c r="B17" s="233"/>
      <c r="C17" s="249" t="s">
        <v>43</v>
      </c>
      <c r="D17" s="250"/>
      <c r="E17" s="260" t="s">
        <v>44</v>
      </c>
      <c r="F17" s="262"/>
      <c r="G17" s="199" t="s">
        <v>20</v>
      </c>
    </row>
    <row r="18" spans="1:7" ht="29.25" customHeight="1" x14ac:dyDescent="0.15">
      <c r="A18" s="233"/>
      <c r="B18" s="233"/>
      <c r="C18" s="253"/>
      <c r="D18" s="254"/>
      <c r="E18" s="260" t="s">
        <v>45</v>
      </c>
      <c r="F18" s="262"/>
      <c r="G18" s="199" t="s">
        <v>22</v>
      </c>
    </row>
    <row r="19" spans="1:7" ht="29.25" customHeight="1" x14ac:dyDescent="0.15">
      <c r="A19" s="233"/>
      <c r="B19" s="233"/>
      <c r="C19" s="251"/>
      <c r="D19" s="252"/>
      <c r="E19" s="260" t="s">
        <v>46</v>
      </c>
      <c r="F19" s="262"/>
      <c r="G19" s="199" t="s">
        <v>24</v>
      </c>
    </row>
    <row r="20" spans="1:7" ht="29.25" customHeight="1" x14ac:dyDescent="0.15">
      <c r="A20" s="233"/>
      <c r="B20" s="233"/>
      <c r="C20" s="249" t="s">
        <v>47</v>
      </c>
      <c r="D20" s="250"/>
      <c r="E20" s="260" t="s">
        <v>48</v>
      </c>
      <c r="F20" s="262"/>
      <c r="G20" s="199" t="s">
        <v>49</v>
      </c>
    </row>
    <row r="21" spans="1:7" ht="29.25" customHeight="1" x14ac:dyDescent="0.15">
      <c r="A21" s="233"/>
      <c r="B21" s="233"/>
      <c r="C21" s="253"/>
      <c r="D21" s="254"/>
      <c r="E21" s="260" t="s">
        <v>50</v>
      </c>
      <c r="F21" s="262"/>
      <c r="G21" s="199" t="s">
        <v>51</v>
      </c>
    </row>
    <row r="22" spans="1:7" ht="29.25" customHeight="1" x14ac:dyDescent="0.15">
      <c r="A22" s="233"/>
      <c r="B22" s="233"/>
      <c r="C22" s="253"/>
      <c r="D22" s="254"/>
      <c r="E22" s="260" t="s">
        <v>52</v>
      </c>
      <c r="F22" s="262"/>
      <c r="G22" s="199" t="s">
        <v>27</v>
      </c>
    </row>
    <row r="23" spans="1:7" ht="29.25" customHeight="1" x14ac:dyDescent="0.15">
      <c r="A23" s="233"/>
      <c r="B23" s="233"/>
      <c r="C23" s="251"/>
      <c r="D23" s="252"/>
      <c r="E23" s="260" t="s">
        <v>30</v>
      </c>
      <c r="F23" s="262"/>
      <c r="G23" s="199" t="s">
        <v>53</v>
      </c>
    </row>
    <row r="24" spans="1:7" ht="29.25" customHeight="1" x14ac:dyDescent="0.15">
      <c r="A24" s="234"/>
      <c r="B24" s="234"/>
      <c r="C24" s="260" t="s">
        <v>54</v>
      </c>
      <c r="D24" s="262"/>
      <c r="E24" s="260" t="s">
        <v>33</v>
      </c>
      <c r="F24" s="262"/>
      <c r="G24" s="199" t="s">
        <v>34</v>
      </c>
    </row>
    <row r="25" spans="1:7" ht="29.25" customHeight="1" x14ac:dyDescent="0.15">
      <c r="A25" s="235" t="s">
        <v>35</v>
      </c>
      <c r="B25" s="232" t="s">
        <v>55</v>
      </c>
      <c r="C25" s="249" t="s">
        <v>56</v>
      </c>
      <c r="D25" s="250"/>
      <c r="E25" s="260" t="s">
        <v>57</v>
      </c>
      <c r="F25" s="262"/>
      <c r="G25" s="199" t="s">
        <v>58</v>
      </c>
    </row>
    <row r="26" spans="1:7" ht="29.25" customHeight="1" x14ac:dyDescent="0.15">
      <c r="A26" s="236"/>
      <c r="B26" s="233"/>
      <c r="C26" s="251"/>
      <c r="D26" s="252"/>
      <c r="E26" s="260" t="s">
        <v>59</v>
      </c>
      <c r="F26" s="262"/>
      <c r="G26" s="199" t="s">
        <v>60</v>
      </c>
    </row>
    <row r="27" spans="1:7" ht="29.25" customHeight="1" x14ac:dyDescent="0.15">
      <c r="A27" s="236"/>
      <c r="B27" s="233"/>
      <c r="C27" s="249" t="s">
        <v>61</v>
      </c>
      <c r="D27" s="250"/>
      <c r="E27" s="260" t="s">
        <v>62</v>
      </c>
      <c r="F27" s="262"/>
      <c r="G27" s="199" t="s">
        <v>63</v>
      </c>
    </row>
    <row r="28" spans="1:7" ht="29.25" customHeight="1" x14ac:dyDescent="0.15">
      <c r="A28" s="236"/>
      <c r="B28" s="233"/>
      <c r="C28" s="253"/>
      <c r="D28" s="254"/>
      <c r="E28" s="260" t="s">
        <v>64</v>
      </c>
      <c r="F28" s="262"/>
      <c r="G28" s="199" t="s">
        <v>65</v>
      </c>
    </row>
    <row r="29" spans="1:7" ht="29.25" customHeight="1" x14ac:dyDescent="0.15">
      <c r="A29" s="236"/>
      <c r="B29" s="233"/>
      <c r="C29" s="251"/>
      <c r="D29" s="252"/>
      <c r="E29" s="260" t="s">
        <v>66</v>
      </c>
      <c r="F29" s="262"/>
      <c r="G29" s="199" t="s">
        <v>67</v>
      </c>
    </row>
    <row r="30" spans="1:7" ht="29.25" customHeight="1" x14ac:dyDescent="0.15">
      <c r="A30" s="236"/>
      <c r="B30" s="233"/>
      <c r="C30" s="249" t="s">
        <v>68</v>
      </c>
      <c r="D30" s="250"/>
      <c r="E30" s="260" t="s">
        <v>69</v>
      </c>
      <c r="F30" s="262"/>
      <c r="G30" s="199" t="s">
        <v>70</v>
      </c>
    </row>
    <row r="31" spans="1:7" ht="29.25" customHeight="1" x14ac:dyDescent="0.15">
      <c r="A31" s="236"/>
      <c r="B31" s="233"/>
      <c r="C31" s="253"/>
      <c r="D31" s="254"/>
      <c r="E31" s="260" t="s">
        <v>71</v>
      </c>
      <c r="F31" s="262"/>
      <c r="G31" s="199" t="s">
        <v>22</v>
      </c>
    </row>
    <row r="32" spans="1:7" ht="29.25" customHeight="1" x14ac:dyDescent="0.15">
      <c r="A32" s="236"/>
      <c r="B32" s="233"/>
      <c r="C32" s="251"/>
      <c r="D32" s="252"/>
      <c r="E32" s="260" t="s">
        <v>23</v>
      </c>
      <c r="F32" s="262"/>
      <c r="G32" s="199" t="s">
        <v>24</v>
      </c>
    </row>
    <row r="33" spans="1:7" ht="29.25" customHeight="1" x14ac:dyDescent="0.15">
      <c r="A33" s="236"/>
      <c r="B33" s="233"/>
      <c r="C33" s="249" t="s">
        <v>72</v>
      </c>
      <c r="D33" s="250"/>
      <c r="E33" s="260" t="s">
        <v>73</v>
      </c>
      <c r="F33" s="262"/>
      <c r="G33" s="199" t="s">
        <v>74</v>
      </c>
    </row>
    <row r="34" spans="1:7" ht="29.25" customHeight="1" x14ac:dyDescent="0.15">
      <c r="A34" s="236"/>
      <c r="B34" s="233"/>
      <c r="C34" s="253"/>
      <c r="D34" s="254"/>
      <c r="E34" s="260" t="s">
        <v>26</v>
      </c>
      <c r="F34" s="262"/>
      <c r="G34" s="199" t="s">
        <v>27</v>
      </c>
    </row>
    <row r="35" spans="1:7" ht="29.25" customHeight="1" x14ac:dyDescent="0.15">
      <c r="A35" s="236"/>
      <c r="B35" s="233"/>
      <c r="C35" s="251"/>
      <c r="D35" s="252"/>
      <c r="E35" s="260" t="s">
        <v>30</v>
      </c>
      <c r="F35" s="262"/>
      <c r="G35" s="199" t="s">
        <v>31</v>
      </c>
    </row>
    <row r="36" spans="1:7" ht="29.25" customHeight="1" x14ac:dyDescent="0.15">
      <c r="A36" s="237"/>
      <c r="B36" s="234"/>
      <c r="C36" s="260" t="s">
        <v>75</v>
      </c>
      <c r="D36" s="262"/>
      <c r="E36" s="260" t="s">
        <v>33</v>
      </c>
      <c r="F36" s="262"/>
      <c r="G36" s="199" t="s">
        <v>34</v>
      </c>
    </row>
    <row r="37" spans="1:7" ht="36.75" customHeight="1" x14ac:dyDescent="0.15">
      <c r="A37" s="235" t="s">
        <v>35</v>
      </c>
      <c r="B37" s="232" t="s">
        <v>76</v>
      </c>
      <c r="C37" s="249" t="s">
        <v>77</v>
      </c>
      <c r="D37" s="250"/>
      <c r="E37" s="260" t="s">
        <v>78</v>
      </c>
      <c r="F37" s="262"/>
      <c r="G37" s="199" t="s">
        <v>58</v>
      </c>
    </row>
    <row r="38" spans="1:7" ht="36.75" customHeight="1" x14ac:dyDescent="0.15">
      <c r="A38" s="236"/>
      <c r="B38" s="233"/>
      <c r="C38" s="251"/>
      <c r="D38" s="252"/>
      <c r="E38" s="260" t="s">
        <v>79</v>
      </c>
      <c r="F38" s="262"/>
      <c r="G38" s="199" t="s">
        <v>80</v>
      </c>
    </row>
    <row r="39" spans="1:7" ht="36.75" customHeight="1" x14ac:dyDescent="0.15">
      <c r="A39" s="236"/>
      <c r="B39" s="233"/>
      <c r="C39" s="249" t="s">
        <v>81</v>
      </c>
      <c r="D39" s="250"/>
      <c r="E39" s="260" t="s">
        <v>82</v>
      </c>
      <c r="F39" s="262"/>
      <c r="G39" s="199" t="s">
        <v>63</v>
      </c>
    </row>
    <row r="40" spans="1:7" ht="36.75" customHeight="1" x14ac:dyDescent="0.15">
      <c r="A40" s="236"/>
      <c r="B40" s="233"/>
      <c r="C40" s="253"/>
      <c r="D40" s="254"/>
      <c r="E40" s="260" t="s">
        <v>64</v>
      </c>
      <c r="F40" s="262"/>
      <c r="G40" s="199" t="s">
        <v>83</v>
      </c>
    </row>
    <row r="41" spans="1:7" ht="36.75" customHeight="1" x14ac:dyDescent="0.15">
      <c r="A41" s="236"/>
      <c r="B41" s="233"/>
      <c r="C41" s="251"/>
      <c r="D41" s="252"/>
      <c r="E41" s="260" t="s">
        <v>84</v>
      </c>
      <c r="F41" s="262"/>
      <c r="G41" s="199" t="s">
        <v>85</v>
      </c>
    </row>
    <row r="42" spans="1:7" ht="36.75" customHeight="1" x14ac:dyDescent="0.15">
      <c r="A42" s="236"/>
      <c r="B42" s="233"/>
      <c r="C42" s="249" t="s">
        <v>86</v>
      </c>
      <c r="D42" s="250"/>
      <c r="E42" s="260" t="s">
        <v>87</v>
      </c>
      <c r="F42" s="262"/>
      <c r="G42" s="199" t="s">
        <v>88</v>
      </c>
    </row>
    <row r="43" spans="1:7" ht="36.75" customHeight="1" x14ac:dyDescent="0.15">
      <c r="A43" s="236"/>
      <c r="B43" s="233"/>
      <c r="C43" s="253"/>
      <c r="D43" s="254"/>
      <c r="E43" s="260" t="s">
        <v>89</v>
      </c>
      <c r="F43" s="262"/>
      <c r="G43" s="199" t="s">
        <v>90</v>
      </c>
    </row>
    <row r="44" spans="1:7" ht="36.75" customHeight="1" x14ac:dyDescent="0.15">
      <c r="A44" s="236"/>
      <c r="B44" s="233"/>
      <c r="C44" s="251"/>
      <c r="D44" s="252"/>
      <c r="E44" s="260" t="s">
        <v>91</v>
      </c>
      <c r="F44" s="262"/>
      <c r="G44" s="199" t="s">
        <v>92</v>
      </c>
    </row>
    <row r="45" spans="1:7" ht="36.75" customHeight="1" x14ac:dyDescent="0.15">
      <c r="A45" s="237"/>
      <c r="B45" s="234"/>
      <c r="C45" s="260" t="s">
        <v>93</v>
      </c>
      <c r="D45" s="262"/>
      <c r="E45" s="260" t="s">
        <v>33</v>
      </c>
      <c r="F45" s="262"/>
      <c r="G45" s="199" t="s">
        <v>94</v>
      </c>
    </row>
    <row r="46" spans="1:7" ht="36.75" customHeight="1" x14ac:dyDescent="0.15">
      <c r="A46" s="235" t="s">
        <v>35</v>
      </c>
      <c r="B46" s="232" t="s">
        <v>95</v>
      </c>
      <c r="C46" s="249" t="s">
        <v>96</v>
      </c>
      <c r="D46" s="250"/>
      <c r="E46" s="260" t="s">
        <v>97</v>
      </c>
      <c r="F46" s="262"/>
      <c r="G46" s="199" t="s">
        <v>98</v>
      </c>
    </row>
    <row r="47" spans="1:7" ht="36.75" customHeight="1" x14ac:dyDescent="0.15">
      <c r="A47" s="236"/>
      <c r="B47" s="233"/>
      <c r="C47" s="251"/>
      <c r="D47" s="252"/>
      <c r="E47" s="260" t="s">
        <v>99</v>
      </c>
      <c r="F47" s="262"/>
      <c r="G47" s="199" t="s">
        <v>100</v>
      </c>
    </row>
    <row r="48" spans="1:7" ht="36.75" customHeight="1" x14ac:dyDescent="0.15">
      <c r="A48" s="236"/>
      <c r="B48" s="233"/>
      <c r="C48" s="249" t="s">
        <v>101</v>
      </c>
      <c r="D48" s="250"/>
      <c r="E48" s="260" t="s">
        <v>102</v>
      </c>
      <c r="F48" s="262"/>
      <c r="G48" s="199" t="s">
        <v>103</v>
      </c>
    </row>
    <row r="49" spans="1:7" ht="36.75" customHeight="1" x14ac:dyDescent="0.15">
      <c r="A49" s="236"/>
      <c r="B49" s="233"/>
      <c r="C49" s="253"/>
      <c r="D49" s="254"/>
      <c r="E49" s="260" t="s">
        <v>104</v>
      </c>
      <c r="F49" s="262"/>
      <c r="G49" s="199" t="s">
        <v>105</v>
      </c>
    </row>
    <row r="50" spans="1:7" ht="36.75" customHeight="1" x14ac:dyDescent="0.15">
      <c r="A50" s="236"/>
      <c r="B50" s="233"/>
      <c r="C50" s="253"/>
      <c r="D50" s="254"/>
      <c r="E50" s="260" t="s">
        <v>26</v>
      </c>
      <c r="F50" s="262"/>
      <c r="G50" s="199" t="s">
        <v>27</v>
      </c>
    </row>
    <row r="51" spans="1:7" ht="36.75" customHeight="1" x14ac:dyDescent="0.15">
      <c r="A51" s="236"/>
      <c r="B51" s="233"/>
      <c r="C51" s="251"/>
      <c r="D51" s="252"/>
      <c r="E51" s="260" t="s">
        <v>106</v>
      </c>
      <c r="F51" s="262"/>
      <c r="G51" s="199" t="s">
        <v>107</v>
      </c>
    </row>
    <row r="52" spans="1:7" ht="36.75" customHeight="1" x14ac:dyDescent="0.15">
      <c r="A52" s="237"/>
      <c r="B52" s="234"/>
      <c r="C52" s="260" t="s">
        <v>108</v>
      </c>
      <c r="D52" s="262"/>
      <c r="E52" s="260" t="s">
        <v>109</v>
      </c>
      <c r="F52" s="262"/>
      <c r="G52" s="199" t="s">
        <v>110</v>
      </c>
    </row>
    <row r="53" spans="1:7" ht="36.75" customHeight="1" x14ac:dyDescent="0.15">
      <c r="A53" s="238" t="s">
        <v>111</v>
      </c>
      <c r="B53" s="241" t="s">
        <v>112</v>
      </c>
      <c r="C53" s="242"/>
      <c r="D53" s="243"/>
      <c r="E53" s="255" t="s">
        <v>113</v>
      </c>
      <c r="F53" s="256"/>
      <c r="G53" s="200" t="s">
        <v>114</v>
      </c>
    </row>
    <row r="54" spans="1:7" ht="36.75" customHeight="1" x14ac:dyDescent="0.15">
      <c r="A54" s="239"/>
      <c r="B54" s="247"/>
      <c r="C54" s="263"/>
      <c r="D54" s="248"/>
      <c r="E54" s="255" t="s">
        <v>115</v>
      </c>
      <c r="F54" s="256"/>
      <c r="G54" s="200" t="s">
        <v>114</v>
      </c>
    </row>
    <row r="55" spans="1:7" ht="36.75" customHeight="1" x14ac:dyDescent="0.15">
      <c r="A55" s="239"/>
      <c r="B55" s="247"/>
      <c r="C55" s="263"/>
      <c r="D55" s="248"/>
      <c r="E55" s="255" t="s">
        <v>116</v>
      </c>
      <c r="F55" s="256"/>
      <c r="G55" s="200" t="s">
        <v>114</v>
      </c>
    </row>
    <row r="56" spans="1:7" ht="36.75" customHeight="1" x14ac:dyDescent="0.15">
      <c r="A56" s="239"/>
      <c r="B56" s="247"/>
      <c r="C56" s="263"/>
      <c r="D56" s="248"/>
      <c r="E56" s="255" t="s">
        <v>117</v>
      </c>
      <c r="F56" s="256"/>
      <c r="G56" s="200" t="s">
        <v>114</v>
      </c>
    </row>
    <row r="57" spans="1:7" ht="36.75" customHeight="1" x14ac:dyDescent="0.15">
      <c r="A57" s="239"/>
      <c r="B57" s="247"/>
      <c r="C57" s="263"/>
      <c r="D57" s="248"/>
      <c r="E57" s="255" t="s">
        <v>118</v>
      </c>
      <c r="F57" s="256"/>
      <c r="G57" s="200" t="s">
        <v>114</v>
      </c>
    </row>
    <row r="58" spans="1:7" ht="36.75" customHeight="1" x14ac:dyDescent="0.15">
      <c r="A58" s="239"/>
      <c r="B58" s="247"/>
      <c r="C58" s="263"/>
      <c r="D58" s="248"/>
      <c r="E58" s="255" t="s">
        <v>119</v>
      </c>
      <c r="F58" s="256"/>
      <c r="G58" s="200" t="s">
        <v>120</v>
      </c>
    </row>
    <row r="59" spans="1:7" ht="36.75" customHeight="1" x14ac:dyDescent="0.15">
      <c r="A59" s="239"/>
      <c r="B59" s="247"/>
      <c r="C59" s="263"/>
      <c r="D59" s="248"/>
      <c r="E59" s="255" t="s">
        <v>121</v>
      </c>
      <c r="F59" s="256"/>
      <c r="G59" s="200" t="s">
        <v>122</v>
      </c>
    </row>
    <row r="60" spans="1:7" ht="36.75" customHeight="1" x14ac:dyDescent="0.15">
      <c r="A60" s="239"/>
      <c r="B60" s="247"/>
      <c r="C60" s="263"/>
      <c r="D60" s="248"/>
      <c r="E60" s="255" t="s">
        <v>123</v>
      </c>
      <c r="F60" s="256"/>
      <c r="G60" s="200" t="s">
        <v>114</v>
      </c>
    </row>
    <row r="61" spans="1:7" ht="36.75" customHeight="1" x14ac:dyDescent="0.15">
      <c r="A61" s="239"/>
      <c r="B61" s="247"/>
      <c r="C61" s="263"/>
      <c r="D61" s="248"/>
      <c r="E61" s="255" t="s">
        <v>124</v>
      </c>
      <c r="F61" s="256"/>
      <c r="G61" s="200" t="s">
        <v>114</v>
      </c>
    </row>
    <row r="62" spans="1:7" ht="36.75" customHeight="1" x14ac:dyDescent="0.15">
      <c r="A62" s="239"/>
      <c r="B62" s="244"/>
      <c r="C62" s="245"/>
      <c r="D62" s="246"/>
      <c r="E62" s="255" t="s">
        <v>125</v>
      </c>
      <c r="F62" s="256"/>
      <c r="G62" s="200" t="s">
        <v>114</v>
      </c>
    </row>
    <row r="63" spans="1:7" ht="36.75" customHeight="1" x14ac:dyDescent="0.15">
      <c r="A63" s="239"/>
      <c r="B63" s="241" t="s">
        <v>126</v>
      </c>
      <c r="C63" s="242"/>
      <c r="D63" s="243"/>
      <c r="E63" s="255" t="s">
        <v>127</v>
      </c>
      <c r="F63" s="256"/>
      <c r="G63" s="200" t="s">
        <v>128</v>
      </c>
    </row>
    <row r="64" spans="1:7" ht="36.75" customHeight="1" x14ac:dyDescent="0.15">
      <c r="A64" s="239"/>
      <c r="B64" s="244"/>
      <c r="C64" s="245"/>
      <c r="D64" s="246"/>
      <c r="E64" s="255" t="s">
        <v>129</v>
      </c>
      <c r="F64" s="256"/>
      <c r="G64" s="200" t="s">
        <v>130</v>
      </c>
    </row>
    <row r="65" spans="1:7" ht="36.75" customHeight="1" x14ac:dyDescent="0.15">
      <c r="A65" s="239"/>
      <c r="B65" s="241" t="s">
        <v>131</v>
      </c>
      <c r="C65" s="243"/>
      <c r="D65" s="201" t="s">
        <v>132</v>
      </c>
      <c r="E65" s="255" t="s">
        <v>133</v>
      </c>
      <c r="F65" s="256"/>
      <c r="G65" s="200" t="s">
        <v>134</v>
      </c>
    </row>
    <row r="66" spans="1:7" ht="69.75" customHeight="1" x14ac:dyDescent="0.15">
      <c r="A66" s="239"/>
      <c r="B66" s="247"/>
      <c r="C66" s="248"/>
      <c r="D66" s="238" t="s">
        <v>135</v>
      </c>
      <c r="E66" s="255" t="s">
        <v>136</v>
      </c>
      <c r="F66" s="256"/>
      <c r="G66" s="200" t="s">
        <v>137</v>
      </c>
    </row>
    <row r="67" spans="1:7" ht="36.75" customHeight="1" x14ac:dyDescent="0.15">
      <c r="A67" s="239"/>
      <c r="B67" s="244"/>
      <c r="C67" s="246"/>
      <c r="D67" s="240"/>
      <c r="E67" s="255" t="s">
        <v>138</v>
      </c>
      <c r="F67" s="256"/>
      <c r="G67" s="200" t="s">
        <v>139</v>
      </c>
    </row>
    <row r="68" spans="1:7" ht="36.75" customHeight="1" x14ac:dyDescent="0.15">
      <c r="A68" s="239"/>
      <c r="B68" s="257" t="s">
        <v>140</v>
      </c>
      <c r="C68" s="258"/>
      <c r="D68" s="259"/>
      <c r="E68" s="255" t="s">
        <v>141</v>
      </c>
      <c r="F68" s="256"/>
      <c r="G68" s="200" t="s">
        <v>142</v>
      </c>
    </row>
    <row r="69" spans="1:7" ht="36.75" customHeight="1" x14ac:dyDescent="0.15">
      <c r="A69" s="239"/>
      <c r="B69" s="257" t="s">
        <v>143</v>
      </c>
      <c r="C69" s="258"/>
      <c r="D69" s="258"/>
      <c r="E69" s="258"/>
      <c r="F69" s="259"/>
      <c r="G69" s="199" t="s">
        <v>144</v>
      </c>
    </row>
    <row r="70" spans="1:7" ht="36.75" customHeight="1" x14ac:dyDescent="0.15">
      <c r="A70" s="240"/>
      <c r="B70" s="260" t="s">
        <v>145</v>
      </c>
      <c r="C70" s="261"/>
      <c r="D70" s="261"/>
      <c r="E70" s="262"/>
      <c r="F70" s="199" t="s">
        <v>146</v>
      </c>
      <c r="G70" s="199" t="s">
        <v>147</v>
      </c>
    </row>
    <row r="71" spans="1:7" ht="14.25" customHeight="1" x14ac:dyDescent="0.15">
      <c r="A71" s="231" t="s">
        <v>148</v>
      </c>
      <c r="B71" s="231"/>
      <c r="C71" s="231"/>
      <c r="D71" s="231"/>
      <c r="E71" s="231"/>
      <c r="F71" s="231"/>
      <c r="G71" s="202"/>
    </row>
  </sheetData>
  <mergeCells count="110">
    <mergeCell ref="A1:G1"/>
    <mergeCell ref="C2:D2"/>
    <mergeCell ref="E2:F2"/>
    <mergeCell ref="E3:F3"/>
    <mergeCell ref="E4:F4"/>
    <mergeCell ref="E5:F5"/>
    <mergeCell ref="C6:D6"/>
    <mergeCell ref="E6:F6"/>
    <mergeCell ref="E7:F7"/>
    <mergeCell ref="C3:D5"/>
    <mergeCell ref="E8:F8"/>
    <mergeCell ref="E9:F9"/>
    <mergeCell ref="E10:F10"/>
    <mergeCell ref="E11:F11"/>
    <mergeCell ref="E12:F12"/>
    <mergeCell ref="C13:D13"/>
    <mergeCell ref="E13:F13"/>
    <mergeCell ref="E14:F14"/>
    <mergeCell ref="E15:F15"/>
    <mergeCell ref="C7:D9"/>
    <mergeCell ref="C14:D15"/>
    <mergeCell ref="C10:D12"/>
    <mergeCell ref="C16:D16"/>
    <mergeCell ref="E16:F16"/>
    <mergeCell ref="E17:F17"/>
    <mergeCell ref="E18:F18"/>
    <mergeCell ref="E19:F19"/>
    <mergeCell ref="E20:F20"/>
    <mergeCell ref="E21:F21"/>
    <mergeCell ref="E22:F22"/>
    <mergeCell ref="E23:F23"/>
    <mergeCell ref="C17:D19"/>
    <mergeCell ref="C20:D23"/>
    <mergeCell ref="C24:D24"/>
    <mergeCell ref="E24:F24"/>
    <mergeCell ref="E25:F25"/>
    <mergeCell ref="E26:F26"/>
    <mergeCell ref="E27:F27"/>
    <mergeCell ref="E28:F28"/>
    <mergeCell ref="E29:F29"/>
    <mergeCell ref="E30:F30"/>
    <mergeCell ref="E31:F31"/>
    <mergeCell ref="C25:D26"/>
    <mergeCell ref="C27:D29"/>
    <mergeCell ref="E32:F32"/>
    <mergeCell ref="E33:F33"/>
    <mergeCell ref="E34:F34"/>
    <mergeCell ref="E35:F35"/>
    <mergeCell ref="C36:D36"/>
    <mergeCell ref="E36:F36"/>
    <mergeCell ref="E37:F37"/>
    <mergeCell ref="E38:F38"/>
    <mergeCell ref="E39:F39"/>
    <mergeCell ref="C37:D38"/>
    <mergeCell ref="C30:D32"/>
    <mergeCell ref="C33:D35"/>
    <mergeCell ref="E40:F40"/>
    <mergeCell ref="E41:F41"/>
    <mergeCell ref="E42:F42"/>
    <mergeCell ref="E43:F43"/>
    <mergeCell ref="E44:F44"/>
    <mergeCell ref="C45:D45"/>
    <mergeCell ref="E45:F45"/>
    <mergeCell ref="E46:F46"/>
    <mergeCell ref="E47:F47"/>
    <mergeCell ref="C39:D41"/>
    <mergeCell ref="C42:D44"/>
    <mergeCell ref="B69:F69"/>
    <mergeCell ref="B70:E70"/>
    <mergeCell ref="E48:F48"/>
    <mergeCell ref="E49:F49"/>
    <mergeCell ref="E50:F50"/>
    <mergeCell ref="E51:F51"/>
    <mergeCell ref="C52:D52"/>
    <mergeCell ref="E52:F52"/>
    <mergeCell ref="E53:F53"/>
    <mergeCell ref="E54:F54"/>
    <mergeCell ref="E55:F55"/>
    <mergeCell ref="B53:D62"/>
    <mergeCell ref="E56:F56"/>
    <mergeCell ref="E57:F57"/>
    <mergeCell ref="E58:F58"/>
    <mergeCell ref="E59:F59"/>
    <mergeCell ref="E60:F60"/>
    <mergeCell ref="E61:F61"/>
    <mergeCell ref="E62:F62"/>
    <mergeCell ref="A71:F71"/>
    <mergeCell ref="A3:A13"/>
    <mergeCell ref="A14:A24"/>
    <mergeCell ref="A25:A36"/>
    <mergeCell ref="A37:A45"/>
    <mergeCell ref="A46:A52"/>
    <mergeCell ref="A53:A70"/>
    <mergeCell ref="B3:B13"/>
    <mergeCell ref="B14:B24"/>
    <mergeCell ref="B25:B36"/>
    <mergeCell ref="B37:B45"/>
    <mergeCell ref="B46:B52"/>
    <mergeCell ref="D66:D67"/>
    <mergeCell ref="B63:D64"/>
    <mergeCell ref="B65:C67"/>
    <mergeCell ref="C46:D47"/>
    <mergeCell ref="C48:D51"/>
    <mergeCell ref="E63:F63"/>
    <mergeCell ref="E64:F64"/>
    <mergeCell ref="E65:F65"/>
    <mergeCell ref="E66:F66"/>
    <mergeCell ref="E67:F67"/>
    <mergeCell ref="B68:D68"/>
    <mergeCell ref="E68:F68"/>
  </mergeCells>
  <phoneticPr fontId="36" type="noConversion"/>
  <pageMargins left="0.7" right="0.7" top="0.75" bottom="0.75" header="0.3" footer="0.3"/>
  <pageSetup paperSize="9" orientation="portrait" horizontalDpi="2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8"/>
  <sheetViews>
    <sheetView topLeftCell="A30" workbookViewId="0">
      <selection activeCell="D42" sqref="D42"/>
    </sheetView>
  </sheetViews>
  <sheetFormatPr defaultColWidth="9" defaultRowHeight="18.75" x14ac:dyDescent="0.15"/>
  <cols>
    <col min="1" max="1" width="8.25" style="5" customWidth="1"/>
    <col min="2" max="2" width="22.25" style="6"/>
    <col min="3" max="3" width="24.5" style="7" customWidth="1"/>
    <col min="4" max="4" width="25.375" style="5" customWidth="1"/>
    <col min="5" max="5" width="10.875" style="7" customWidth="1"/>
    <col min="6" max="6" width="12.875" style="5" customWidth="1"/>
    <col min="7" max="7" width="21.125" style="8" customWidth="1"/>
    <col min="8" max="8" width="30.125" style="5" customWidth="1"/>
    <col min="9" max="16384" width="9" style="5"/>
  </cols>
  <sheetData>
    <row r="1" spans="1:7" ht="30" customHeight="1" x14ac:dyDescent="0.15">
      <c r="A1" s="371" t="s">
        <v>905</v>
      </c>
      <c r="B1" s="371"/>
      <c r="C1" s="371"/>
      <c r="D1" s="371"/>
      <c r="E1" s="371"/>
      <c r="F1" s="371"/>
    </row>
    <row r="2" spans="1:7" s="1" customFormat="1" ht="38.25" customHeight="1" x14ac:dyDescent="0.15">
      <c r="A2" s="9" t="s">
        <v>584</v>
      </c>
      <c r="B2" s="10" t="s">
        <v>585</v>
      </c>
      <c r="C2" s="11" t="s">
        <v>479</v>
      </c>
      <c r="D2" s="9" t="s">
        <v>588</v>
      </c>
      <c r="E2" s="12" t="s">
        <v>906</v>
      </c>
      <c r="F2" s="9" t="s">
        <v>590</v>
      </c>
      <c r="G2" s="8"/>
    </row>
    <row r="3" spans="1:7" s="2" customFormat="1" ht="24" customHeight="1" x14ac:dyDescent="0.15">
      <c r="A3" s="366">
        <v>1</v>
      </c>
      <c r="B3" s="366" t="s">
        <v>492</v>
      </c>
      <c r="C3" s="14" t="s">
        <v>520</v>
      </c>
      <c r="D3" s="15" t="s">
        <v>702</v>
      </c>
      <c r="E3" s="16">
        <v>785.02779999999996</v>
      </c>
      <c r="F3" s="15" t="s">
        <v>907</v>
      </c>
      <c r="G3" s="17" t="s">
        <v>908</v>
      </c>
    </row>
    <row r="4" spans="1:7" s="2" customFormat="1" ht="24" customHeight="1" x14ac:dyDescent="0.15">
      <c r="A4" s="367">
        <v>2</v>
      </c>
      <c r="B4" s="367"/>
      <c r="C4" s="18" t="s">
        <v>909</v>
      </c>
      <c r="D4" s="19" t="s">
        <v>910</v>
      </c>
      <c r="E4" s="16">
        <v>252.5</v>
      </c>
      <c r="F4" s="15" t="s">
        <v>907</v>
      </c>
      <c r="G4" s="17"/>
    </row>
    <row r="5" spans="1:7" s="2" customFormat="1" ht="24" customHeight="1" x14ac:dyDescent="0.15">
      <c r="A5" s="367">
        <v>3</v>
      </c>
      <c r="B5" s="367"/>
      <c r="C5" s="18" t="s">
        <v>517</v>
      </c>
      <c r="D5" s="19" t="s">
        <v>911</v>
      </c>
      <c r="E5" s="16">
        <v>453.6</v>
      </c>
      <c r="F5" s="15" t="s">
        <v>907</v>
      </c>
      <c r="G5" s="17"/>
    </row>
    <row r="6" spans="1:7" s="2" customFormat="1" ht="24" customHeight="1" x14ac:dyDescent="0.15">
      <c r="A6" s="367">
        <v>4</v>
      </c>
      <c r="B6" s="367"/>
      <c r="C6" s="20" t="s">
        <v>518</v>
      </c>
      <c r="D6" s="19" t="s">
        <v>912</v>
      </c>
      <c r="E6" s="16">
        <v>43.86</v>
      </c>
      <c r="F6" s="15" t="s">
        <v>907</v>
      </c>
      <c r="G6" s="17" t="s">
        <v>913</v>
      </c>
    </row>
    <row r="7" spans="1:7" s="2" customFormat="1" ht="24" customHeight="1" x14ac:dyDescent="0.15">
      <c r="A7" s="367">
        <v>5</v>
      </c>
      <c r="B7" s="367"/>
      <c r="C7" s="18" t="s">
        <v>519</v>
      </c>
      <c r="D7" s="21" t="s">
        <v>602</v>
      </c>
      <c r="E7" s="16">
        <v>111.4</v>
      </c>
      <c r="F7" s="15" t="s">
        <v>907</v>
      </c>
      <c r="G7" s="17" t="s">
        <v>908</v>
      </c>
    </row>
    <row r="8" spans="1:7" s="2" customFormat="1" ht="24" customHeight="1" x14ac:dyDescent="0.15">
      <c r="A8" s="367">
        <v>6</v>
      </c>
      <c r="B8" s="367"/>
      <c r="C8" s="18" t="s">
        <v>521</v>
      </c>
      <c r="D8" s="21" t="s">
        <v>598</v>
      </c>
      <c r="E8" s="16">
        <v>76.900000000000006</v>
      </c>
      <c r="F8" s="15" t="s">
        <v>907</v>
      </c>
      <c r="G8" s="17"/>
    </row>
    <row r="9" spans="1:7" s="2" customFormat="1" ht="24" customHeight="1" x14ac:dyDescent="0.15">
      <c r="A9" s="367">
        <v>7</v>
      </c>
      <c r="B9" s="367"/>
      <c r="C9" s="20" t="s">
        <v>914</v>
      </c>
      <c r="D9" s="22" t="s">
        <v>915</v>
      </c>
      <c r="E9" s="16">
        <v>326.05919999999998</v>
      </c>
      <c r="F9" s="15" t="s">
        <v>907</v>
      </c>
      <c r="G9" s="17" t="s">
        <v>916</v>
      </c>
    </row>
    <row r="10" spans="1:7" s="2" customFormat="1" ht="24" customHeight="1" x14ac:dyDescent="0.15">
      <c r="A10" s="367">
        <v>8</v>
      </c>
      <c r="B10" s="367"/>
      <c r="C10" s="23" t="s">
        <v>917</v>
      </c>
      <c r="D10" s="22" t="s">
        <v>918</v>
      </c>
      <c r="E10" s="24">
        <v>26442</v>
      </c>
      <c r="F10" s="15" t="s">
        <v>618</v>
      </c>
      <c r="G10" s="25"/>
    </row>
    <row r="11" spans="1:7" s="2" customFormat="1" ht="24" customHeight="1" x14ac:dyDescent="0.15">
      <c r="A11" s="367">
        <v>9</v>
      </c>
      <c r="B11" s="367"/>
      <c r="C11" s="18" t="s">
        <v>703</v>
      </c>
      <c r="D11" s="19" t="s">
        <v>632</v>
      </c>
      <c r="E11" s="24">
        <v>110000</v>
      </c>
      <c r="F11" s="15" t="s">
        <v>618</v>
      </c>
      <c r="G11" s="25"/>
    </row>
    <row r="12" spans="1:7" s="2" customFormat="1" ht="24" customHeight="1" x14ac:dyDescent="0.15">
      <c r="A12" s="367">
        <v>10</v>
      </c>
      <c r="B12" s="367"/>
      <c r="C12" s="14" t="s">
        <v>919</v>
      </c>
      <c r="D12" s="15" t="s">
        <v>920</v>
      </c>
      <c r="E12" s="24">
        <v>33690</v>
      </c>
      <c r="F12" s="15" t="s">
        <v>618</v>
      </c>
      <c r="G12" s="25"/>
    </row>
    <row r="13" spans="1:7" s="2" customFormat="1" ht="24" customHeight="1" x14ac:dyDescent="0.15">
      <c r="A13" s="367">
        <v>11</v>
      </c>
      <c r="B13" s="367"/>
      <c r="C13" s="23" t="s">
        <v>921</v>
      </c>
      <c r="D13" s="22" t="s">
        <v>922</v>
      </c>
      <c r="E13" s="24">
        <v>13284</v>
      </c>
      <c r="F13" s="15" t="s">
        <v>618</v>
      </c>
      <c r="G13" s="25"/>
    </row>
    <row r="14" spans="1:7" s="2" customFormat="1" ht="24" customHeight="1" x14ac:dyDescent="0.15">
      <c r="A14" s="367">
        <v>12</v>
      </c>
      <c r="B14" s="367"/>
      <c r="C14" s="23" t="s">
        <v>923</v>
      </c>
      <c r="D14" s="22" t="s">
        <v>924</v>
      </c>
      <c r="E14" s="24">
        <v>37730</v>
      </c>
      <c r="F14" s="15" t="s">
        <v>618</v>
      </c>
      <c r="G14" s="25"/>
    </row>
    <row r="15" spans="1:7" s="2" customFormat="1" ht="24" customHeight="1" x14ac:dyDescent="0.15">
      <c r="A15" s="367">
        <v>14</v>
      </c>
      <c r="B15" s="367"/>
      <c r="C15" s="26" t="s">
        <v>925</v>
      </c>
      <c r="D15" s="27"/>
      <c r="E15" s="16">
        <v>1605.2</v>
      </c>
      <c r="F15" s="27" t="s">
        <v>926</v>
      </c>
      <c r="G15" s="17"/>
    </row>
    <row r="16" spans="1:7" s="2" customFormat="1" ht="24" customHeight="1" x14ac:dyDescent="0.15">
      <c r="A16" s="367">
        <v>15</v>
      </c>
      <c r="B16" s="367"/>
      <c r="C16" s="28" t="s">
        <v>927</v>
      </c>
      <c r="D16" s="29" t="s">
        <v>928</v>
      </c>
      <c r="E16" s="30">
        <v>264</v>
      </c>
      <c r="F16" s="29" t="s">
        <v>926</v>
      </c>
      <c r="G16" s="17" t="s">
        <v>929</v>
      </c>
    </row>
    <row r="17" spans="1:7" s="2" customFormat="1" ht="24" customHeight="1" x14ac:dyDescent="0.15">
      <c r="A17" s="367">
        <v>16</v>
      </c>
      <c r="B17" s="367"/>
      <c r="C17" s="28" t="s">
        <v>930</v>
      </c>
      <c r="D17" s="31" t="s">
        <v>504</v>
      </c>
      <c r="E17" s="30">
        <v>52</v>
      </c>
      <c r="F17" s="29" t="s">
        <v>926</v>
      </c>
      <c r="G17" s="17" t="s">
        <v>929</v>
      </c>
    </row>
    <row r="18" spans="1:7" s="2" customFormat="1" ht="24" customHeight="1" x14ac:dyDescent="0.15">
      <c r="A18" s="367">
        <v>17</v>
      </c>
      <c r="B18" s="367"/>
      <c r="C18" s="28" t="s">
        <v>931</v>
      </c>
      <c r="D18" s="32" t="s">
        <v>932</v>
      </c>
      <c r="E18" s="33">
        <v>4.5999999999999996</v>
      </c>
      <c r="F18" s="29" t="s">
        <v>926</v>
      </c>
      <c r="G18" s="17" t="s">
        <v>929</v>
      </c>
    </row>
    <row r="19" spans="1:7" s="2" customFormat="1" ht="24" customHeight="1" x14ac:dyDescent="0.15">
      <c r="A19" s="367"/>
      <c r="B19" s="367"/>
      <c r="C19" s="34" t="s">
        <v>933</v>
      </c>
      <c r="D19" s="35" t="s">
        <v>934</v>
      </c>
      <c r="E19" s="36">
        <v>1605.2</v>
      </c>
      <c r="F19" s="37" t="s">
        <v>926</v>
      </c>
      <c r="G19" s="17" t="s">
        <v>935</v>
      </c>
    </row>
    <row r="20" spans="1:7" s="2" customFormat="1" ht="24" x14ac:dyDescent="0.15">
      <c r="A20" s="367">
        <v>18</v>
      </c>
      <c r="B20" s="367"/>
      <c r="C20" s="26" t="s">
        <v>936</v>
      </c>
      <c r="D20" s="27" t="s">
        <v>650</v>
      </c>
      <c r="E20" s="38">
        <v>105.7</v>
      </c>
      <c r="F20" s="27" t="s">
        <v>937</v>
      </c>
      <c r="G20" s="17" t="s">
        <v>908</v>
      </c>
    </row>
    <row r="21" spans="1:7" s="2" customFormat="1" ht="24" x14ac:dyDescent="0.15">
      <c r="A21" s="367">
        <v>19</v>
      </c>
      <c r="B21" s="367"/>
      <c r="C21" s="14" t="s">
        <v>938</v>
      </c>
      <c r="D21" s="15" t="s">
        <v>707</v>
      </c>
      <c r="E21" s="24">
        <v>958</v>
      </c>
      <c r="F21" s="39" t="s">
        <v>939</v>
      </c>
      <c r="G21" s="17"/>
    </row>
    <row r="22" spans="1:7" s="2" customFormat="1" ht="24" x14ac:dyDescent="0.15">
      <c r="A22" s="367">
        <v>20</v>
      </c>
      <c r="B22" s="367"/>
      <c r="C22" s="14" t="s">
        <v>940</v>
      </c>
      <c r="D22" s="15" t="s">
        <v>709</v>
      </c>
      <c r="E22" s="16">
        <v>612.4</v>
      </c>
      <c r="F22" s="39" t="s">
        <v>939</v>
      </c>
      <c r="G22" s="17"/>
    </row>
    <row r="23" spans="1:7" s="2" customFormat="1" ht="24" x14ac:dyDescent="0.15">
      <c r="A23" s="367">
        <v>21</v>
      </c>
      <c r="B23" s="367"/>
      <c r="C23" s="14" t="s">
        <v>941</v>
      </c>
      <c r="D23" s="15" t="s">
        <v>942</v>
      </c>
      <c r="E23" s="40">
        <v>78</v>
      </c>
      <c r="F23" s="39" t="s">
        <v>939</v>
      </c>
      <c r="G23" s="17"/>
    </row>
    <row r="24" spans="1:7" s="2" customFormat="1" ht="24" customHeight="1" x14ac:dyDescent="0.15">
      <c r="A24" s="367">
        <v>22</v>
      </c>
      <c r="B24" s="367"/>
      <c r="C24" s="14" t="s">
        <v>505</v>
      </c>
      <c r="D24" s="15" t="s">
        <v>943</v>
      </c>
      <c r="E24" s="24">
        <v>420</v>
      </c>
      <c r="F24" s="15" t="s">
        <v>944</v>
      </c>
      <c r="G24" s="17" t="s">
        <v>945</v>
      </c>
    </row>
    <row r="25" spans="1:7" s="2" customFormat="1" ht="24" customHeight="1" x14ac:dyDescent="0.15">
      <c r="A25" s="367">
        <v>23</v>
      </c>
      <c r="B25" s="367"/>
      <c r="C25" s="41" t="s">
        <v>946</v>
      </c>
      <c r="D25" s="27" t="s">
        <v>947</v>
      </c>
      <c r="E25" s="42">
        <v>3300</v>
      </c>
      <c r="F25" s="27" t="s">
        <v>944</v>
      </c>
      <c r="G25" s="17" t="s">
        <v>908</v>
      </c>
    </row>
    <row r="26" spans="1:7" s="2" customFormat="1" ht="24" customHeight="1" x14ac:dyDescent="0.15">
      <c r="A26" s="367">
        <v>24</v>
      </c>
      <c r="B26" s="367"/>
      <c r="C26" s="43" t="s">
        <v>948</v>
      </c>
      <c r="D26" s="29" t="s">
        <v>949</v>
      </c>
      <c r="E26" s="33">
        <v>99.5</v>
      </c>
      <c r="F26" s="29" t="s">
        <v>950</v>
      </c>
      <c r="G26" s="17" t="s">
        <v>916</v>
      </c>
    </row>
    <row r="27" spans="1:7" s="2" customFormat="1" ht="24" customHeight="1" x14ac:dyDescent="0.15">
      <c r="A27" s="367">
        <v>25</v>
      </c>
      <c r="B27" s="367"/>
      <c r="C27" s="42" t="s">
        <v>951</v>
      </c>
      <c r="D27" s="27" t="s">
        <v>952</v>
      </c>
      <c r="E27" s="16">
        <v>10759.81</v>
      </c>
      <c r="F27" s="27" t="s">
        <v>953</v>
      </c>
      <c r="G27" s="17" t="s">
        <v>954</v>
      </c>
    </row>
    <row r="28" spans="1:7" s="2" customFormat="1" ht="24" customHeight="1" x14ac:dyDescent="0.15">
      <c r="A28" s="367"/>
      <c r="B28" s="367"/>
      <c r="C28" s="37" t="s">
        <v>955</v>
      </c>
      <c r="D28" s="37" t="s">
        <v>956</v>
      </c>
      <c r="E28" s="44">
        <v>8220</v>
      </c>
      <c r="F28" s="37" t="s">
        <v>957</v>
      </c>
      <c r="G28" s="17"/>
    </row>
    <row r="29" spans="1:7" s="2" customFormat="1" ht="24" customHeight="1" x14ac:dyDescent="0.15">
      <c r="A29" s="367"/>
      <c r="B29" s="367"/>
      <c r="C29" s="37" t="s">
        <v>958</v>
      </c>
      <c r="D29" s="37" t="s">
        <v>959</v>
      </c>
      <c r="E29" s="44">
        <v>5850</v>
      </c>
      <c r="F29" s="37" t="s">
        <v>957</v>
      </c>
      <c r="G29" s="17"/>
    </row>
    <row r="30" spans="1:7" s="2" customFormat="1" ht="24" customHeight="1" x14ac:dyDescent="0.15">
      <c r="A30" s="367">
        <v>26</v>
      </c>
      <c r="B30" s="367"/>
      <c r="C30" s="14" t="s">
        <v>960</v>
      </c>
      <c r="D30" s="19" t="s">
        <v>961</v>
      </c>
      <c r="E30" s="24">
        <v>200</v>
      </c>
      <c r="F30" s="15" t="s">
        <v>962</v>
      </c>
      <c r="G30" s="25"/>
    </row>
    <row r="31" spans="1:7" s="2" customFormat="1" ht="24" x14ac:dyDescent="0.15">
      <c r="A31" s="367">
        <v>27</v>
      </c>
      <c r="B31" s="367"/>
      <c r="C31" s="14" t="s">
        <v>963</v>
      </c>
      <c r="D31" s="15" t="s">
        <v>964</v>
      </c>
      <c r="E31" s="24">
        <v>185</v>
      </c>
      <c r="F31" s="15" t="s">
        <v>962</v>
      </c>
      <c r="G31" s="25"/>
    </row>
    <row r="32" spans="1:7" s="2" customFormat="1" ht="24" x14ac:dyDescent="0.15">
      <c r="A32" s="367">
        <v>28</v>
      </c>
      <c r="B32" s="367"/>
      <c r="C32" s="14" t="s">
        <v>965</v>
      </c>
      <c r="D32" s="22" t="s">
        <v>966</v>
      </c>
      <c r="E32" s="16">
        <v>285.22669999999999</v>
      </c>
      <c r="F32" s="15" t="s">
        <v>962</v>
      </c>
      <c r="G32" s="25"/>
    </row>
    <row r="33" spans="1:7" s="2" customFormat="1" ht="24" x14ac:dyDescent="0.15">
      <c r="A33" s="367">
        <v>29</v>
      </c>
      <c r="B33" s="367"/>
      <c r="C33" s="14" t="s">
        <v>967</v>
      </c>
      <c r="D33" s="15" t="s">
        <v>968</v>
      </c>
      <c r="E33" s="16">
        <v>199.8</v>
      </c>
      <c r="F33" s="15" t="s">
        <v>969</v>
      </c>
      <c r="G33" s="17" t="s">
        <v>970</v>
      </c>
    </row>
    <row r="34" spans="1:7" s="2" customFormat="1" ht="24" x14ac:dyDescent="0.15">
      <c r="A34" s="367">
        <v>30</v>
      </c>
      <c r="B34" s="367"/>
      <c r="C34" s="18" t="s">
        <v>971</v>
      </c>
      <c r="D34" s="19" t="s">
        <v>972</v>
      </c>
      <c r="E34" s="16">
        <v>220.0188</v>
      </c>
      <c r="F34" s="15" t="s">
        <v>969</v>
      </c>
      <c r="G34" s="17" t="s">
        <v>970</v>
      </c>
    </row>
    <row r="35" spans="1:7" s="2" customFormat="1" ht="24" x14ac:dyDescent="0.15">
      <c r="A35" s="367">
        <v>31</v>
      </c>
      <c r="B35" s="367"/>
      <c r="C35" s="18" t="s">
        <v>973</v>
      </c>
      <c r="D35" s="19" t="s">
        <v>974</v>
      </c>
      <c r="E35" s="16">
        <v>91.103300000000004</v>
      </c>
      <c r="F35" s="15" t="s">
        <v>969</v>
      </c>
      <c r="G35" s="17" t="s">
        <v>970</v>
      </c>
    </row>
    <row r="36" spans="1:7" s="2" customFormat="1" ht="24" x14ac:dyDescent="0.15">
      <c r="A36" s="367">
        <v>32</v>
      </c>
      <c r="B36" s="367"/>
      <c r="C36" s="18" t="s">
        <v>975</v>
      </c>
      <c r="D36" s="21" t="s">
        <v>976</v>
      </c>
      <c r="E36" s="16">
        <v>111.4</v>
      </c>
      <c r="F36" s="15" t="s">
        <v>969</v>
      </c>
      <c r="G36" s="17" t="s">
        <v>977</v>
      </c>
    </row>
    <row r="37" spans="1:7" s="2" customFormat="1" ht="24" x14ac:dyDescent="0.15">
      <c r="A37" s="367">
        <v>33</v>
      </c>
      <c r="B37" s="367"/>
      <c r="C37" s="18" t="s">
        <v>978</v>
      </c>
      <c r="D37" s="21" t="s">
        <v>979</v>
      </c>
      <c r="E37" s="16">
        <v>76.900000000000006</v>
      </c>
      <c r="F37" s="15" t="s">
        <v>969</v>
      </c>
      <c r="G37" s="17" t="s">
        <v>977</v>
      </c>
    </row>
    <row r="38" spans="1:7" s="2" customFormat="1" ht="24" x14ac:dyDescent="0.15">
      <c r="A38" s="367">
        <v>34</v>
      </c>
      <c r="B38" s="367"/>
      <c r="C38" s="18" t="s">
        <v>980</v>
      </c>
      <c r="D38" s="21" t="s">
        <v>981</v>
      </c>
      <c r="E38" s="16">
        <v>3963.5246999999999</v>
      </c>
      <c r="F38" s="15" t="s">
        <v>969</v>
      </c>
      <c r="G38" s="17"/>
    </row>
    <row r="39" spans="1:7" s="2" customFormat="1" ht="24" customHeight="1" x14ac:dyDescent="0.15">
      <c r="A39" s="367">
        <v>35</v>
      </c>
      <c r="B39" s="367"/>
      <c r="C39" s="20" t="s">
        <v>982</v>
      </c>
      <c r="D39" s="20" t="s">
        <v>983</v>
      </c>
      <c r="E39" s="33">
        <v>11.7</v>
      </c>
      <c r="F39" s="31" t="s">
        <v>969</v>
      </c>
      <c r="G39" s="17"/>
    </row>
    <row r="40" spans="1:7" s="2" customFormat="1" ht="24" customHeight="1" x14ac:dyDescent="0.15">
      <c r="A40" s="367">
        <v>36</v>
      </c>
      <c r="B40" s="367"/>
      <c r="C40" s="21" t="s">
        <v>984</v>
      </c>
      <c r="D40" s="21" t="s">
        <v>985</v>
      </c>
      <c r="E40" s="16">
        <v>10484.83</v>
      </c>
      <c r="F40" s="15" t="s">
        <v>953</v>
      </c>
      <c r="G40" s="17" t="s">
        <v>954</v>
      </c>
    </row>
    <row r="41" spans="1:7" s="2" customFormat="1" ht="24" customHeight="1" x14ac:dyDescent="0.15">
      <c r="A41" s="364">
        <v>2</v>
      </c>
      <c r="B41" s="364" t="s">
        <v>524</v>
      </c>
      <c r="C41" s="18" t="s">
        <v>539</v>
      </c>
      <c r="D41" s="19" t="s">
        <v>986</v>
      </c>
      <c r="E41" s="16">
        <v>732.84</v>
      </c>
      <c r="F41" s="15" t="s">
        <v>907</v>
      </c>
      <c r="G41" s="17" t="s">
        <v>945</v>
      </c>
    </row>
    <row r="42" spans="1:7" s="2" customFormat="1" ht="24" customHeight="1" x14ac:dyDescent="0.15">
      <c r="A42" s="368">
        <v>39</v>
      </c>
      <c r="B42" s="368"/>
      <c r="C42" s="23" t="s">
        <v>527</v>
      </c>
      <c r="D42" s="22" t="s">
        <v>987</v>
      </c>
      <c r="E42" s="16">
        <v>479.32</v>
      </c>
      <c r="F42" s="15" t="s">
        <v>907</v>
      </c>
      <c r="G42" s="17" t="s">
        <v>988</v>
      </c>
    </row>
    <row r="43" spans="1:7" s="2" customFormat="1" ht="24" customHeight="1" x14ac:dyDescent="0.15">
      <c r="A43" s="368">
        <v>40</v>
      </c>
      <c r="B43" s="368"/>
      <c r="C43" s="18" t="s">
        <v>989</v>
      </c>
      <c r="D43" s="19" t="s">
        <v>990</v>
      </c>
      <c r="E43" s="24">
        <v>6118</v>
      </c>
      <c r="F43" s="15" t="s">
        <v>618</v>
      </c>
      <c r="G43" s="25"/>
    </row>
    <row r="44" spans="1:7" s="2" customFormat="1" ht="24" customHeight="1" x14ac:dyDescent="0.15">
      <c r="A44" s="368">
        <v>42</v>
      </c>
      <c r="B44" s="368"/>
      <c r="C44" s="31" t="s">
        <v>533</v>
      </c>
      <c r="D44" s="31" t="s">
        <v>991</v>
      </c>
      <c r="E44" s="45">
        <v>100.23</v>
      </c>
      <c r="F44" s="31" t="s">
        <v>646</v>
      </c>
      <c r="G44" s="17" t="s">
        <v>913</v>
      </c>
    </row>
    <row r="45" spans="1:7" s="2" customFormat="1" ht="24" customHeight="1" x14ac:dyDescent="0.15">
      <c r="A45" s="368"/>
      <c r="B45" s="368"/>
      <c r="C45" s="46" t="s">
        <v>992</v>
      </c>
      <c r="D45" s="46" t="s">
        <v>993</v>
      </c>
      <c r="E45" s="44"/>
      <c r="F45" s="46" t="s">
        <v>646</v>
      </c>
      <c r="G45" s="17" t="s">
        <v>994</v>
      </c>
    </row>
    <row r="46" spans="1:7" s="2" customFormat="1" ht="24" customHeight="1" x14ac:dyDescent="0.15">
      <c r="A46" s="368">
        <v>43</v>
      </c>
      <c r="B46" s="368"/>
      <c r="C46" s="20" t="s">
        <v>995</v>
      </c>
      <c r="D46" s="47" t="s">
        <v>996</v>
      </c>
      <c r="E46" s="45">
        <v>137.08000000000001</v>
      </c>
      <c r="F46" s="31" t="s">
        <v>646</v>
      </c>
      <c r="G46" s="17" t="s">
        <v>913</v>
      </c>
    </row>
    <row r="47" spans="1:7" s="2" customFormat="1" ht="24" x14ac:dyDescent="0.15">
      <c r="A47" s="368">
        <v>44</v>
      </c>
      <c r="B47" s="368"/>
      <c r="C47" s="28" t="s">
        <v>997</v>
      </c>
      <c r="D47" s="29"/>
      <c r="E47" s="48">
        <v>127.2</v>
      </c>
      <c r="F47" s="29" t="s">
        <v>937</v>
      </c>
      <c r="G47" s="17"/>
    </row>
    <row r="48" spans="1:7" s="2" customFormat="1" ht="24" x14ac:dyDescent="0.15">
      <c r="A48" s="368">
        <v>45</v>
      </c>
      <c r="B48" s="368"/>
      <c r="C48" s="49" t="s">
        <v>537</v>
      </c>
      <c r="D48" s="19" t="s">
        <v>998</v>
      </c>
      <c r="E48" s="38">
        <v>11600</v>
      </c>
      <c r="F48" s="27" t="s">
        <v>939</v>
      </c>
      <c r="G48" s="17" t="s">
        <v>999</v>
      </c>
    </row>
    <row r="49" spans="1:8" s="2" customFormat="1" ht="24" customHeight="1" x14ac:dyDescent="0.15">
      <c r="A49" s="368">
        <v>46</v>
      </c>
      <c r="B49" s="368"/>
      <c r="C49" s="50" t="s">
        <v>530</v>
      </c>
      <c r="D49" s="50" t="s">
        <v>1000</v>
      </c>
      <c r="E49" s="51">
        <v>427.44</v>
      </c>
      <c r="F49" s="52" t="s">
        <v>944</v>
      </c>
      <c r="G49" s="17"/>
    </row>
    <row r="50" spans="1:8" s="2" customFormat="1" ht="24" customHeight="1" x14ac:dyDescent="0.15">
      <c r="A50" s="368">
        <v>47</v>
      </c>
      <c r="B50" s="368"/>
      <c r="C50" s="41" t="s">
        <v>1001</v>
      </c>
      <c r="D50" s="27" t="s">
        <v>1002</v>
      </c>
      <c r="E50" s="42">
        <v>2900</v>
      </c>
      <c r="F50" s="27" t="s">
        <v>1003</v>
      </c>
      <c r="G50" s="17" t="s">
        <v>908</v>
      </c>
    </row>
    <row r="51" spans="1:8" s="2" customFormat="1" ht="24" x14ac:dyDescent="0.15">
      <c r="A51" s="368">
        <v>48</v>
      </c>
      <c r="B51" s="368"/>
      <c r="C51" s="41" t="s">
        <v>1004</v>
      </c>
      <c r="D51" s="19" t="s">
        <v>1005</v>
      </c>
      <c r="E51" s="16">
        <v>592.15</v>
      </c>
      <c r="F51" s="27" t="s">
        <v>950</v>
      </c>
      <c r="G51" s="17" t="s">
        <v>908</v>
      </c>
    </row>
    <row r="52" spans="1:8" s="2" customFormat="1" ht="24" customHeight="1" x14ac:dyDescent="0.15">
      <c r="A52" s="368">
        <v>49</v>
      </c>
      <c r="B52" s="368"/>
      <c r="C52" s="42" t="s">
        <v>951</v>
      </c>
      <c r="D52" s="27" t="s">
        <v>952</v>
      </c>
      <c r="E52" s="16">
        <v>19209.419999999998</v>
      </c>
      <c r="F52" s="27" t="s">
        <v>953</v>
      </c>
      <c r="G52" s="17" t="s">
        <v>954</v>
      </c>
    </row>
    <row r="53" spans="1:8" s="2" customFormat="1" ht="24" x14ac:dyDescent="0.15">
      <c r="A53" s="368">
        <v>50</v>
      </c>
      <c r="B53" s="368"/>
      <c r="C53" s="14" t="s">
        <v>1006</v>
      </c>
      <c r="D53" s="15" t="s">
        <v>1007</v>
      </c>
      <c r="E53" s="16">
        <v>371.87</v>
      </c>
      <c r="F53" s="15" t="s">
        <v>962</v>
      </c>
      <c r="G53" s="25"/>
    </row>
    <row r="54" spans="1:8" s="2" customFormat="1" ht="24" customHeight="1" x14ac:dyDescent="0.15">
      <c r="A54" s="368">
        <v>51</v>
      </c>
      <c r="B54" s="368"/>
      <c r="C54" s="26" t="s">
        <v>1008</v>
      </c>
      <c r="D54" s="27"/>
      <c r="E54" s="42">
        <v>700</v>
      </c>
      <c r="F54" s="27" t="s">
        <v>1009</v>
      </c>
      <c r="G54" s="25"/>
    </row>
    <row r="55" spans="1:8" s="2" customFormat="1" ht="24" customHeight="1" x14ac:dyDescent="0.15">
      <c r="A55" s="368">
        <v>52</v>
      </c>
      <c r="B55" s="368"/>
      <c r="C55" s="18" t="s">
        <v>1010</v>
      </c>
      <c r="D55" s="19" t="s">
        <v>1011</v>
      </c>
      <c r="E55" s="16">
        <v>383.23270000000002</v>
      </c>
      <c r="F55" s="15" t="s">
        <v>969</v>
      </c>
      <c r="G55" s="17" t="s">
        <v>1012</v>
      </c>
      <c r="H55" s="53" t="s">
        <v>1013</v>
      </c>
    </row>
    <row r="56" spans="1:8" s="2" customFormat="1" ht="24" customHeight="1" x14ac:dyDescent="0.15">
      <c r="A56" s="368">
        <v>53</v>
      </c>
      <c r="B56" s="368"/>
      <c r="C56" s="41" t="s">
        <v>1014</v>
      </c>
      <c r="D56" s="27"/>
      <c r="E56" s="42">
        <v>10</v>
      </c>
      <c r="F56" s="27" t="s">
        <v>969</v>
      </c>
      <c r="G56" s="17"/>
    </row>
    <row r="57" spans="1:8" s="2" customFormat="1" ht="24" customHeight="1" x14ac:dyDescent="0.15">
      <c r="A57" s="368">
        <v>54</v>
      </c>
      <c r="B57" s="368"/>
      <c r="C57" s="28" t="s">
        <v>1015</v>
      </c>
      <c r="D57" s="29"/>
      <c r="E57" s="48">
        <v>145.81</v>
      </c>
      <c r="F57" s="29" t="s">
        <v>969</v>
      </c>
      <c r="G57" s="17"/>
    </row>
    <row r="58" spans="1:8" s="2" customFormat="1" ht="24" customHeight="1" x14ac:dyDescent="0.15">
      <c r="A58" s="368">
        <v>55</v>
      </c>
      <c r="B58" s="368"/>
      <c r="C58" s="21" t="s">
        <v>984</v>
      </c>
      <c r="D58" s="21" t="s">
        <v>985</v>
      </c>
      <c r="E58" s="38">
        <v>8681.14</v>
      </c>
      <c r="F58" s="27" t="s">
        <v>953</v>
      </c>
      <c r="G58" s="17" t="s">
        <v>954</v>
      </c>
    </row>
    <row r="59" spans="1:8" s="2" customFormat="1" ht="24" customHeight="1" x14ac:dyDescent="0.15">
      <c r="A59" s="368"/>
      <c r="B59" s="368"/>
      <c r="C59" s="54" t="s">
        <v>1016</v>
      </c>
      <c r="D59" s="54" t="s">
        <v>1017</v>
      </c>
      <c r="E59" s="55"/>
      <c r="F59" s="37" t="s">
        <v>926</v>
      </c>
      <c r="G59" s="17" t="s">
        <v>994</v>
      </c>
    </row>
    <row r="60" spans="1:8" s="2" customFormat="1" ht="24" customHeight="1" x14ac:dyDescent="0.15">
      <c r="A60" s="368"/>
      <c r="B60" s="368"/>
      <c r="C60" s="54" t="s">
        <v>1018</v>
      </c>
      <c r="D60" s="54" t="s">
        <v>1019</v>
      </c>
      <c r="E60" s="55">
        <v>9832.39</v>
      </c>
      <c r="F60" s="37" t="s">
        <v>1020</v>
      </c>
      <c r="G60" s="25"/>
    </row>
    <row r="61" spans="1:8" s="2" customFormat="1" ht="24" x14ac:dyDescent="0.15">
      <c r="A61" s="365">
        <v>56</v>
      </c>
      <c r="B61" s="369"/>
      <c r="C61" s="31" t="s">
        <v>1021</v>
      </c>
      <c r="D61" s="31" t="s">
        <v>1022</v>
      </c>
      <c r="E61" s="45">
        <v>10190.2379</v>
      </c>
      <c r="F61" s="31" t="s">
        <v>1023</v>
      </c>
      <c r="G61" s="25"/>
    </row>
    <row r="62" spans="1:8" s="2" customFormat="1" ht="24" customHeight="1" x14ac:dyDescent="0.15">
      <c r="A62" s="366">
        <v>3</v>
      </c>
      <c r="B62" s="366" t="s">
        <v>622</v>
      </c>
      <c r="C62" s="23" t="s">
        <v>1024</v>
      </c>
      <c r="D62" s="22" t="s">
        <v>1025</v>
      </c>
      <c r="E62" s="24">
        <v>44000</v>
      </c>
      <c r="F62" s="15" t="s">
        <v>618</v>
      </c>
      <c r="G62" s="25"/>
    </row>
    <row r="63" spans="1:8" s="2" customFormat="1" ht="48" customHeight="1" x14ac:dyDescent="0.15">
      <c r="A63" s="367">
        <v>58</v>
      </c>
      <c r="B63" s="367"/>
      <c r="C63" s="28" t="s">
        <v>1026</v>
      </c>
      <c r="D63" s="29"/>
      <c r="E63" s="56">
        <v>65</v>
      </c>
      <c r="F63" s="29" t="s">
        <v>926</v>
      </c>
      <c r="G63" s="17" t="s">
        <v>1027</v>
      </c>
    </row>
    <row r="64" spans="1:8" s="2" customFormat="1" ht="24" customHeight="1" x14ac:dyDescent="0.15">
      <c r="A64" s="367">
        <v>59</v>
      </c>
      <c r="B64" s="367"/>
      <c r="C64" s="41" t="s">
        <v>1028</v>
      </c>
      <c r="D64" s="27" t="s">
        <v>851</v>
      </c>
      <c r="E64" s="40">
        <v>3600</v>
      </c>
      <c r="F64" s="27" t="s">
        <v>926</v>
      </c>
      <c r="G64" s="17"/>
    </row>
    <row r="65" spans="1:7" s="2" customFormat="1" ht="24" customHeight="1" x14ac:dyDescent="0.15">
      <c r="A65" s="367">
        <v>60</v>
      </c>
      <c r="B65" s="367"/>
      <c r="C65" s="43" t="s">
        <v>1029</v>
      </c>
      <c r="D65" s="29" t="s">
        <v>1030</v>
      </c>
      <c r="E65" s="56">
        <v>171</v>
      </c>
      <c r="F65" s="29" t="s">
        <v>926</v>
      </c>
      <c r="G65" s="17" t="s">
        <v>916</v>
      </c>
    </row>
    <row r="66" spans="1:7" s="2" customFormat="1" ht="24" customHeight="1" x14ac:dyDescent="0.15">
      <c r="A66" s="370">
        <v>61</v>
      </c>
      <c r="B66" s="370"/>
      <c r="C66" s="14" t="s">
        <v>1031</v>
      </c>
      <c r="D66" s="15" t="s">
        <v>1032</v>
      </c>
      <c r="E66" s="16">
        <v>188.96260000000001</v>
      </c>
      <c r="F66" s="57" t="s">
        <v>937</v>
      </c>
      <c r="G66" s="17"/>
    </row>
    <row r="67" spans="1:7" s="2" customFormat="1" ht="24" customHeight="1" x14ac:dyDescent="0.15">
      <c r="A67" s="366">
        <v>4</v>
      </c>
      <c r="B67" s="366" t="s">
        <v>1033</v>
      </c>
      <c r="C67" s="26" t="s">
        <v>1034</v>
      </c>
      <c r="D67" s="22" t="s">
        <v>1035</v>
      </c>
      <c r="E67" s="16">
        <v>122.5</v>
      </c>
      <c r="F67" s="15" t="s">
        <v>646</v>
      </c>
      <c r="G67" s="17"/>
    </row>
    <row r="68" spans="1:7" s="2" customFormat="1" ht="24" x14ac:dyDescent="0.15">
      <c r="A68" s="367">
        <v>63</v>
      </c>
      <c r="B68" s="367"/>
      <c r="C68" s="31" t="s">
        <v>1036</v>
      </c>
      <c r="D68" s="31" t="s">
        <v>1037</v>
      </c>
      <c r="E68" s="45">
        <v>102.05</v>
      </c>
      <c r="F68" s="32" t="s">
        <v>937</v>
      </c>
      <c r="G68" s="17"/>
    </row>
    <row r="69" spans="1:7" s="2" customFormat="1" ht="24" customHeight="1" x14ac:dyDescent="0.15">
      <c r="A69" s="370">
        <v>64</v>
      </c>
      <c r="B69" s="370"/>
      <c r="C69" s="14" t="s">
        <v>1038</v>
      </c>
      <c r="D69" s="15" t="s">
        <v>1039</v>
      </c>
      <c r="E69" s="40">
        <v>1200</v>
      </c>
      <c r="F69" s="15" t="s">
        <v>944</v>
      </c>
      <c r="G69" s="17"/>
    </row>
    <row r="70" spans="1:7" s="2" customFormat="1" ht="24" x14ac:dyDescent="0.15">
      <c r="A70" s="364">
        <v>5</v>
      </c>
      <c r="B70" s="364" t="s">
        <v>578</v>
      </c>
      <c r="C70" s="18" t="s">
        <v>579</v>
      </c>
      <c r="D70" s="19" t="s">
        <v>1040</v>
      </c>
      <c r="E70" s="16">
        <v>946.75800000000004</v>
      </c>
      <c r="F70" s="15" t="s">
        <v>907</v>
      </c>
      <c r="G70" s="17"/>
    </row>
    <row r="71" spans="1:7" s="2" customFormat="1" ht="24" customHeight="1" x14ac:dyDescent="0.15">
      <c r="A71" s="365">
        <v>66</v>
      </c>
      <c r="B71" s="365"/>
      <c r="C71" s="42" t="s">
        <v>951</v>
      </c>
      <c r="D71" s="27" t="s">
        <v>952</v>
      </c>
      <c r="E71" s="42">
        <v>11255</v>
      </c>
      <c r="F71" s="15" t="s">
        <v>953</v>
      </c>
      <c r="G71" s="17" t="s">
        <v>954</v>
      </c>
    </row>
    <row r="72" spans="1:7" s="2" customFormat="1" ht="24" customHeight="1" x14ac:dyDescent="0.15">
      <c r="A72" s="366">
        <v>6</v>
      </c>
      <c r="B72" s="366" t="s">
        <v>552</v>
      </c>
      <c r="C72" s="18" t="s">
        <v>553</v>
      </c>
      <c r="D72" s="21" t="s">
        <v>714</v>
      </c>
      <c r="E72" s="16">
        <v>369.49779999999998</v>
      </c>
      <c r="F72" s="15" t="s">
        <v>907</v>
      </c>
      <c r="G72" s="17"/>
    </row>
    <row r="73" spans="1:7" s="2" customFormat="1" ht="24" customHeight="1" x14ac:dyDescent="0.15">
      <c r="A73" s="370">
        <v>68</v>
      </c>
      <c r="B73" s="370"/>
      <c r="C73" s="23" t="s">
        <v>1041</v>
      </c>
      <c r="D73" s="22" t="s">
        <v>1042</v>
      </c>
      <c r="E73" s="58">
        <v>99.5</v>
      </c>
      <c r="F73" s="15" t="s">
        <v>944</v>
      </c>
      <c r="G73" s="17"/>
    </row>
    <row r="74" spans="1:7" s="2" customFormat="1" ht="24" x14ac:dyDescent="0.15">
      <c r="A74" s="59">
        <v>7</v>
      </c>
      <c r="B74" s="59" t="s">
        <v>556</v>
      </c>
      <c r="C74" s="60" t="s">
        <v>967</v>
      </c>
      <c r="D74" s="27" t="s">
        <v>968</v>
      </c>
      <c r="E74" s="38">
        <v>199.8</v>
      </c>
      <c r="F74" s="27" t="s">
        <v>969</v>
      </c>
      <c r="G74" s="17"/>
    </row>
    <row r="75" spans="1:7" s="2" customFormat="1" ht="24" x14ac:dyDescent="0.15">
      <c r="A75" s="59">
        <v>8</v>
      </c>
      <c r="B75" s="59" t="s">
        <v>580</v>
      </c>
      <c r="C75" s="14" t="s">
        <v>940</v>
      </c>
      <c r="D75" s="15" t="s">
        <v>709</v>
      </c>
      <c r="E75" s="16">
        <v>612.4</v>
      </c>
      <c r="F75" s="39" t="s">
        <v>939</v>
      </c>
      <c r="G75" s="17"/>
    </row>
    <row r="76" spans="1:7" s="2" customFormat="1" ht="24" customHeight="1" x14ac:dyDescent="0.15">
      <c r="A76" s="366">
        <v>9</v>
      </c>
      <c r="B76" s="366" t="s">
        <v>1043</v>
      </c>
      <c r="C76" s="26" t="s">
        <v>1044</v>
      </c>
      <c r="D76" s="27" t="s">
        <v>1045</v>
      </c>
      <c r="E76" s="40">
        <v>146</v>
      </c>
      <c r="F76" s="27" t="s">
        <v>926</v>
      </c>
      <c r="G76" s="17"/>
    </row>
    <row r="77" spans="1:7" s="2" customFormat="1" ht="24" x14ac:dyDescent="0.15">
      <c r="A77" s="367"/>
      <c r="B77" s="367"/>
      <c r="C77" s="41" t="s">
        <v>1004</v>
      </c>
      <c r="D77" s="19" t="s">
        <v>1005</v>
      </c>
      <c r="E77" s="16">
        <v>592.15</v>
      </c>
      <c r="F77" s="27" t="s">
        <v>950</v>
      </c>
      <c r="G77" s="17" t="s">
        <v>908</v>
      </c>
    </row>
    <row r="78" spans="1:7" s="2" customFormat="1" x14ac:dyDescent="0.15">
      <c r="A78" s="370"/>
      <c r="B78" s="370"/>
      <c r="C78" s="41" t="s">
        <v>1046</v>
      </c>
      <c r="D78" s="19" t="s">
        <v>962</v>
      </c>
      <c r="E78" s="40">
        <v>90</v>
      </c>
      <c r="F78" s="27" t="s">
        <v>1009</v>
      </c>
      <c r="G78" s="25"/>
    </row>
    <row r="79" spans="1:7" s="2" customFormat="1" ht="24" customHeight="1" x14ac:dyDescent="0.15">
      <c r="A79" s="13">
        <v>10</v>
      </c>
      <c r="B79" s="13" t="s">
        <v>574</v>
      </c>
      <c r="C79" s="18" t="s">
        <v>575</v>
      </c>
      <c r="D79" s="19" t="s">
        <v>915</v>
      </c>
      <c r="E79" s="16">
        <v>326.05919999999998</v>
      </c>
      <c r="F79" s="15" t="s">
        <v>907</v>
      </c>
      <c r="G79" s="17" t="s">
        <v>988</v>
      </c>
    </row>
    <row r="80" spans="1:7" s="2" customFormat="1" x14ac:dyDescent="0.15">
      <c r="A80" s="49">
        <v>11</v>
      </c>
      <c r="B80" s="49" t="s">
        <v>570</v>
      </c>
      <c r="C80" s="23" t="s">
        <v>1047</v>
      </c>
      <c r="D80" s="22" t="s">
        <v>1048</v>
      </c>
      <c r="E80" s="24">
        <v>80</v>
      </c>
      <c r="F80" s="15" t="s">
        <v>944</v>
      </c>
      <c r="G80" s="17"/>
    </row>
    <row r="81" spans="1:7" s="2" customFormat="1" ht="24" x14ac:dyDescent="0.15">
      <c r="A81" s="366">
        <v>12</v>
      </c>
      <c r="B81" s="366" t="s">
        <v>1049</v>
      </c>
      <c r="C81" s="28" t="s">
        <v>1050</v>
      </c>
      <c r="D81" s="29" t="s">
        <v>1051</v>
      </c>
      <c r="E81" s="43">
        <v>50</v>
      </c>
      <c r="F81" s="29" t="s">
        <v>937</v>
      </c>
      <c r="G81" s="17" t="s">
        <v>916</v>
      </c>
    </row>
    <row r="82" spans="1:7" s="2" customFormat="1" x14ac:dyDescent="0.15">
      <c r="A82" s="367"/>
      <c r="B82" s="367"/>
      <c r="C82" s="34" t="s">
        <v>1052</v>
      </c>
      <c r="D82" s="37" t="s">
        <v>1053</v>
      </c>
      <c r="E82" s="37">
        <v>52.89</v>
      </c>
      <c r="F82" s="37" t="s">
        <v>969</v>
      </c>
      <c r="G82" s="17"/>
    </row>
    <row r="83" spans="1:7" s="2" customFormat="1" ht="24" customHeight="1" x14ac:dyDescent="0.15">
      <c r="A83" s="370"/>
      <c r="B83" s="370"/>
      <c r="C83" s="26" t="s">
        <v>1054</v>
      </c>
      <c r="D83" s="27"/>
      <c r="E83" s="42">
        <v>60</v>
      </c>
      <c r="F83" s="27" t="s">
        <v>907</v>
      </c>
      <c r="G83" s="17"/>
    </row>
    <row r="84" spans="1:7" s="2" customFormat="1" ht="24" x14ac:dyDescent="0.15">
      <c r="A84" s="366">
        <v>13</v>
      </c>
      <c r="B84" s="366" t="s">
        <v>559</v>
      </c>
      <c r="C84" s="14" t="s">
        <v>1055</v>
      </c>
      <c r="D84" s="15" t="s">
        <v>1056</v>
      </c>
      <c r="E84" s="61">
        <v>23.1188</v>
      </c>
      <c r="F84" s="15" t="s">
        <v>646</v>
      </c>
      <c r="G84" s="17"/>
    </row>
    <row r="85" spans="1:7" s="2" customFormat="1" x14ac:dyDescent="0.15">
      <c r="A85" s="367">
        <v>79</v>
      </c>
      <c r="B85" s="367"/>
      <c r="C85" s="41" t="s">
        <v>1057</v>
      </c>
      <c r="D85" s="27" t="s">
        <v>1058</v>
      </c>
      <c r="E85" s="24">
        <v>60</v>
      </c>
      <c r="F85" s="27" t="s">
        <v>950</v>
      </c>
      <c r="G85" s="17"/>
    </row>
    <row r="86" spans="1:7" s="2" customFormat="1" x14ac:dyDescent="0.15">
      <c r="A86" s="367"/>
      <c r="B86" s="367"/>
      <c r="C86" s="62" t="s">
        <v>1059</v>
      </c>
      <c r="D86" s="62" t="s">
        <v>1060</v>
      </c>
      <c r="E86" s="63"/>
      <c r="F86" s="62" t="s">
        <v>969</v>
      </c>
      <c r="G86" s="17" t="s">
        <v>1061</v>
      </c>
    </row>
    <row r="87" spans="1:7" s="2" customFormat="1" ht="36" customHeight="1" x14ac:dyDescent="0.15">
      <c r="A87" s="370">
        <v>80</v>
      </c>
      <c r="B87" s="370"/>
      <c r="C87" s="14" t="s">
        <v>1062</v>
      </c>
      <c r="D87" s="15" t="s">
        <v>1063</v>
      </c>
      <c r="E87" s="24">
        <v>140</v>
      </c>
      <c r="F87" s="15" t="s">
        <v>962</v>
      </c>
      <c r="G87" s="25"/>
    </row>
    <row r="88" spans="1:7" s="2" customFormat="1" x14ac:dyDescent="0.15">
      <c r="A88" s="49">
        <v>14</v>
      </c>
      <c r="B88" s="49" t="s">
        <v>572</v>
      </c>
      <c r="C88" s="14" t="s">
        <v>1064</v>
      </c>
      <c r="D88" s="15" t="s">
        <v>1065</v>
      </c>
      <c r="E88" s="16">
        <v>1301.9885999999999</v>
      </c>
      <c r="F88" s="27" t="s">
        <v>950</v>
      </c>
      <c r="G88" s="17"/>
    </row>
    <row r="89" spans="1:7" s="2" customFormat="1" x14ac:dyDescent="0.15">
      <c r="A89" s="49">
        <v>15</v>
      </c>
      <c r="B89" s="49" t="s">
        <v>1066</v>
      </c>
      <c r="C89" s="14" t="s">
        <v>1067</v>
      </c>
      <c r="D89" s="15" t="s">
        <v>1068</v>
      </c>
      <c r="E89" s="24">
        <v>314</v>
      </c>
      <c r="F89" s="15" t="s">
        <v>618</v>
      </c>
      <c r="G89" s="25"/>
    </row>
    <row r="90" spans="1:7" s="2" customFormat="1" ht="24" customHeight="1" x14ac:dyDescent="0.15">
      <c r="A90" s="364">
        <v>16</v>
      </c>
      <c r="B90" s="364" t="s">
        <v>562</v>
      </c>
      <c r="C90" s="31" t="s">
        <v>1069</v>
      </c>
      <c r="D90" s="31" t="s">
        <v>1070</v>
      </c>
      <c r="E90" s="30">
        <v>258</v>
      </c>
      <c r="F90" s="31" t="s">
        <v>646</v>
      </c>
      <c r="G90" s="17" t="s">
        <v>913</v>
      </c>
    </row>
    <row r="91" spans="1:7" s="2" customFormat="1" ht="24" customHeight="1" x14ac:dyDescent="0.15">
      <c r="A91" s="365">
        <v>84</v>
      </c>
      <c r="B91" s="365"/>
      <c r="C91" s="31" t="s">
        <v>1071</v>
      </c>
      <c r="D91" s="31" t="s">
        <v>1072</v>
      </c>
      <c r="E91" s="30">
        <v>240</v>
      </c>
      <c r="F91" s="31" t="s">
        <v>646</v>
      </c>
      <c r="G91" s="17" t="s">
        <v>913</v>
      </c>
    </row>
    <row r="92" spans="1:7" x14ac:dyDescent="0.15">
      <c r="A92" s="64">
        <v>17</v>
      </c>
      <c r="B92" s="65" t="s">
        <v>625</v>
      </c>
      <c r="C92" s="41" t="s">
        <v>1073</v>
      </c>
      <c r="D92" s="15" t="s">
        <v>714</v>
      </c>
      <c r="E92" s="66">
        <v>150</v>
      </c>
      <c r="F92" s="64" t="s">
        <v>937</v>
      </c>
      <c r="G92" s="8" t="s">
        <v>908</v>
      </c>
    </row>
    <row r="93" spans="1:7" s="3" customFormat="1" ht="38.25" customHeight="1" x14ac:dyDescent="0.15">
      <c r="B93" s="67" t="s">
        <v>548</v>
      </c>
      <c r="C93" s="67" t="s">
        <v>1074</v>
      </c>
      <c r="D93" s="67" t="s">
        <v>1075</v>
      </c>
      <c r="E93" s="68"/>
      <c r="F93" s="67" t="s">
        <v>646</v>
      </c>
      <c r="G93" s="69"/>
    </row>
    <row r="94" spans="1:7" s="3" customFormat="1" ht="38.25" customHeight="1" x14ac:dyDescent="0.15">
      <c r="B94" s="70" t="s">
        <v>1076</v>
      </c>
      <c r="C94" s="70" t="s">
        <v>1077</v>
      </c>
      <c r="D94" s="70" t="s">
        <v>1078</v>
      </c>
      <c r="E94" s="71">
        <v>1450</v>
      </c>
      <c r="F94" s="70" t="s">
        <v>957</v>
      </c>
      <c r="G94" s="66" t="s">
        <v>1079</v>
      </c>
    </row>
    <row r="95" spans="1:7" s="3" customFormat="1" ht="38.25" customHeight="1" x14ac:dyDescent="0.15">
      <c r="B95" s="70" t="s">
        <v>1076</v>
      </c>
      <c r="C95" s="70" t="s">
        <v>958</v>
      </c>
      <c r="D95" s="70" t="s">
        <v>1080</v>
      </c>
      <c r="E95" s="71">
        <v>1110</v>
      </c>
      <c r="F95" s="70" t="s">
        <v>957</v>
      </c>
      <c r="G95" s="66" t="s">
        <v>1079</v>
      </c>
    </row>
    <row r="96" spans="1:7" s="4" customFormat="1" ht="24" x14ac:dyDescent="0.15">
      <c r="A96" s="72"/>
      <c r="B96" s="70" t="s">
        <v>1081</v>
      </c>
      <c r="C96" s="70" t="s">
        <v>955</v>
      </c>
      <c r="D96" s="70" t="s">
        <v>1082</v>
      </c>
      <c r="E96" s="73">
        <v>1210</v>
      </c>
      <c r="F96" s="70" t="s">
        <v>957</v>
      </c>
      <c r="G96" s="66" t="s">
        <v>1079</v>
      </c>
    </row>
    <row r="97" spans="1:7" s="4" customFormat="1" ht="24" x14ac:dyDescent="0.15">
      <c r="A97" s="72"/>
      <c r="B97" s="70" t="s">
        <v>1081</v>
      </c>
      <c r="C97" s="70" t="s">
        <v>958</v>
      </c>
      <c r="D97" s="70" t="s">
        <v>1083</v>
      </c>
      <c r="E97" s="74">
        <v>390</v>
      </c>
      <c r="F97" s="70" t="s">
        <v>957</v>
      </c>
      <c r="G97" s="66" t="s">
        <v>1079</v>
      </c>
    </row>
    <row r="98" spans="1:7" ht="24" x14ac:dyDescent="0.15">
      <c r="A98" s="75"/>
      <c r="B98" s="76" t="s">
        <v>524</v>
      </c>
      <c r="C98" s="77" t="s">
        <v>1084</v>
      </c>
      <c r="D98" s="77" t="s">
        <v>1085</v>
      </c>
      <c r="E98" s="77"/>
      <c r="F98" s="77" t="s">
        <v>937</v>
      </c>
    </row>
    <row r="99" spans="1:7" x14ac:dyDescent="0.15">
      <c r="A99" s="75"/>
      <c r="C99" s="8"/>
      <c r="D99" s="75"/>
      <c r="E99" s="8"/>
      <c r="F99" s="75"/>
    </row>
    <row r="100" spans="1:7" x14ac:dyDescent="0.15">
      <c r="A100" s="75"/>
      <c r="C100" s="8"/>
      <c r="D100" s="75"/>
      <c r="E100" s="8"/>
      <c r="F100" s="75"/>
    </row>
    <row r="101" spans="1:7" x14ac:dyDescent="0.15">
      <c r="A101" s="75"/>
      <c r="C101" s="8"/>
      <c r="D101" s="75"/>
      <c r="E101" s="8"/>
      <c r="F101" s="75"/>
    </row>
    <row r="102" spans="1:7" x14ac:dyDescent="0.15">
      <c r="A102" s="75"/>
      <c r="C102" s="8"/>
      <c r="D102" s="75"/>
      <c r="E102" s="8"/>
      <c r="F102" s="75"/>
    </row>
    <row r="103" spans="1:7" x14ac:dyDescent="0.15">
      <c r="A103" s="75"/>
      <c r="C103" s="8"/>
      <c r="D103" s="75"/>
      <c r="E103" s="8"/>
      <c r="F103" s="75"/>
    </row>
    <row r="104" spans="1:7" x14ac:dyDescent="0.15">
      <c r="A104" s="75"/>
      <c r="C104" s="8"/>
      <c r="D104" s="75"/>
      <c r="E104" s="8"/>
      <c r="F104" s="75"/>
    </row>
    <row r="105" spans="1:7" x14ac:dyDescent="0.15">
      <c r="A105" s="75"/>
      <c r="C105" s="8"/>
      <c r="D105" s="75"/>
      <c r="E105" s="8"/>
      <c r="F105" s="75"/>
    </row>
    <row r="106" spans="1:7" x14ac:dyDescent="0.15">
      <c r="A106" s="75"/>
      <c r="C106" s="8"/>
      <c r="D106" s="75"/>
      <c r="E106" s="8"/>
      <c r="F106" s="75"/>
    </row>
    <row r="107" spans="1:7" x14ac:dyDescent="0.15">
      <c r="A107" s="75"/>
      <c r="C107" s="8"/>
      <c r="D107" s="75"/>
      <c r="E107" s="8"/>
      <c r="F107" s="75"/>
    </row>
    <row r="108" spans="1:7" x14ac:dyDescent="0.15">
      <c r="A108" s="75"/>
      <c r="C108" s="8"/>
      <c r="D108" s="75"/>
      <c r="E108" s="8"/>
      <c r="F108" s="75"/>
    </row>
    <row r="109" spans="1:7" x14ac:dyDescent="0.15">
      <c r="A109" s="75"/>
      <c r="C109" s="8"/>
      <c r="D109" s="75"/>
      <c r="E109" s="8"/>
      <c r="F109" s="75"/>
    </row>
    <row r="110" spans="1:7" x14ac:dyDescent="0.15">
      <c r="A110" s="75"/>
      <c r="C110" s="8"/>
      <c r="D110" s="75"/>
      <c r="E110" s="8"/>
      <c r="F110" s="75"/>
    </row>
    <row r="111" spans="1:7" x14ac:dyDescent="0.15">
      <c r="A111" s="75"/>
      <c r="C111" s="8"/>
      <c r="D111" s="75"/>
      <c r="E111" s="8"/>
      <c r="F111" s="75"/>
    </row>
    <row r="112" spans="1:7" x14ac:dyDescent="0.15">
      <c r="A112" s="75"/>
      <c r="C112" s="8"/>
      <c r="D112" s="75"/>
      <c r="E112" s="8"/>
      <c r="F112" s="75"/>
    </row>
    <row r="113" spans="1:6" x14ac:dyDescent="0.15">
      <c r="A113" s="75"/>
      <c r="C113" s="8"/>
      <c r="D113" s="75"/>
      <c r="E113" s="8"/>
      <c r="F113" s="75"/>
    </row>
    <row r="114" spans="1:6" x14ac:dyDescent="0.15">
      <c r="A114" s="75"/>
      <c r="C114" s="8"/>
      <c r="D114" s="75"/>
      <c r="E114" s="8"/>
      <c r="F114" s="75"/>
    </row>
    <row r="115" spans="1:6" x14ac:dyDescent="0.15">
      <c r="A115" s="75"/>
      <c r="C115" s="8"/>
      <c r="D115" s="75"/>
      <c r="E115" s="8"/>
      <c r="F115" s="75"/>
    </row>
    <row r="116" spans="1:6" x14ac:dyDescent="0.15">
      <c r="A116" s="75"/>
      <c r="C116" s="8"/>
      <c r="D116" s="75"/>
      <c r="E116" s="8"/>
      <c r="F116" s="75"/>
    </row>
    <row r="117" spans="1:6" x14ac:dyDescent="0.15">
      <c r="A117" s="75"/>
      <c r="C117" s="8"/>
      <c r="D117" s="75"/>
      <c r="E117" s="8"/>
      <c r="F117" s="75"/>
    </row>
    <row r="118" spans="1:6" x14ac:dyDescent="0.15">
      <c r="A118" s="75"/>
      <c r="C118" s="8"/>
      <c r="D118" s="75"/>
      <c r="E118" s="8"/>
      <c r="F118" s="75"/>
    </row>
    <row r="119" spans="1:6" x14ac:dyDescent="0.15">
      <c r="A119" s="75"/>
      <c r="C119" s="8"/>
      <c r="D119" s="75"/>
      <c r="E119" s="8"/>
      <c r="F119" s="75"/>
    </row>
    <row r="120" spans="1:6" x14ac:dyDescent="0.15">
      <c r="A120" s="75"/>
      <c r="C120" s="8"/>
      <c r="D120" s="75"/>
      <c r="E120" s="8"/>
      <c r="F120" s="75"/>
    </row>
    <row r="121" spans="1:6" x14ac:dyDescent="0.15">
      <c r="A121" s="75"/>
      <c r="C121" s="8"/>
      <c r="D121" s="75"/>
      <c r="E121" s="8"/>
      <c r="F121" s="75"/>
    </row>
    <row r="122" spans="1:6" x14ac:dyDescent="0.15">
      <c r="A122" s="75"/>
      <c r="C122" s="8"/>
      <c r="D122" s="75"/>
      <c r="E122" s="8"/>
      <c r="F122" s="75"/>
    </row>
    <row r="123" spans="1:6" x14ac:dyDescent="0.15">
      <c r="A123" s="75"/>
      <c r="C123" s="8"/>
      <c r="D123" s="75"/>
      <c r="E123" s="8"/>
      <c r="F123" s="75"/>
    </row>
    <row r="124" spans="1:6" x14ac:dyDescent="0.15">
      <c r="A124" s="75"/>
      <c r="C124" s="8"/>
      <c r="D124" s="75"/>
      <c r="E124" s="8"/>
      <c r="F124" s="75"/>
    </row>
    <row r="125" spans="1:6" x14ac:dyDescent="0.15">
      <c r="A125" s="75"/>
      <c r="C125" s="8"/>
      <c r="D125" s="75"/>
      <c r="E125" s="8"/>
      <c r="F125" s="75"/>
    </row>
    <row r="126" spans="1:6" x14ac:dyDescent="0.15">
      <c r="A126" s="75"/>
      <c r="C126" s="8"/>
      <c r="D126" s="75"/>
      <c r="E126" s="8"/>
      <c r="F126" s="75"/>
    </row>
    <row r="127" spans="1:6" x14ac:dyDescent="0.15">
      <c r="A127" s="75"/>
      <c r="C127" s="8"/>
      <c r="D127" s="75"/>
      <c r="E127" s="8"/>
      <c r="F127" s="75"/>
    </row>
    <row r="128" spans="1:6" x14ac:dyDescent="0.15">
      <c r="A128" s="75"/>
      <c r="C128" s="8"/>
      <c r="D128" s="75"/>
      <c r="E128" s="8"/>
      <c r="F128" s="75"/>
    </row>
    <row r="129" spans="1:6" x14ac:dyDescent="0.15">
      <c r="A129" s="75"/>
      <c r="C129" s="8"/>
      <c r="D129" s="75"/>
      <c r="E129" s="8"/>
      <c r="F129" s="75"/>
    </row>
    <row r="130" spans="1:6" x14ac:dyDescent="0.15">
      <c r="A130" s="75"/>
      <c r="C130" s="8"/>
      <c r="D130" s="75"/>
      <c r="E130" s="8"/>
      <c r="F130" s="75"/>
    </row>
    <row r="131" spans="1:6" x14ac:dyDescent="0.15">
      <c r="A131" s="75"/>
      <c r="C131" s="8"/>
      <c r="D131" s="75"/>
      <c r="E131" s="8"/>
      <c r="F131" s="75"/>
    </row>
    <row r="132" spans="1:6" x14ac:dyDescent="0.15">
      <c r="A132" s="75"/>
      <c r="C132" s="8"/>
      <c r="D132" s="75"/>
      <c r="E132" s="8"/>
      <c r="F132" s="75"/>
    </row>
    <row r="133" spans="1:6" x14ac:dyDescent="0.15">
      <c r="A133" s="75"/>
      <c r="C133" s="8"/>
      <c r="D133" s="75"/>
      <c r="E133" s="8"/>
      <c r="F133" s="75"/>
    </row>
    <row r="134" spans="1:6" x14ac:dyDescent="0.15">
      <c r="A134" s="75"/>
      <c r="C134" s="8"/>
      <c r="D134" s="75"/>
      <c r="E134" s="8"/>
      <c r="F134" s="75"/>
    </row>
    <row r="135" spans="1:6" x14ac:dyDescent="0.15">
      <c r="A135" s="75"/>
      <c r="C135" s="8"/>
      <c r="D135" s="75"/>
      <c r="E135" s="8"/>
      <c r="F135" s="75"/>
    </row>
    <row r="136" spans="1:6" x14ac:dyDescent="0.15">
      <c r="A136" s="75"/>
      <c r="C136" s="8"/>
      <c r="D136" s="75"/>
      <c r="E136" s="8"/>
      <c r="F136" s="75"/>
    </row>
    <row r="137" spans="1:6" x14ac:dyDescent="0.15">
      <c r="A137" s="75"/>
      <c r="C137" s="8"/>
      <c r="D137" s="75"/>
      <c r="E137" s="8"/>
      <c r="F137" s="75"/>
    </row>
    <row r="138" spans="1:6" x14ac:dyDescent="0.15">
      <c r="A138" s="75"/>
      <c r="C138" s="8"/>
      <c r="D138" s="75"/>
      <c r="E138" s="8"/>
      <c r="F138" s="75"/>
    </row>
    <row r="139" spans="1:6" x14ac:dyDescent="0.15">
      <c r="A139" s="75"/>
      <c r="C139" s="8"/>
      <c r="D139" s="75"/>
      <c r="E139" s="8"/>
      <c r="F139" s="75"/>
    </row>
    <row r="140" spans="1:6" x14ac:dyDescent="0.15">
      <c r="A140" s="75"/>
      <c r="C140" s="8"/>
      <c r="D140" s="75"/>
      <c r="E140" s="8"/>
      <c r="F140" s="75"/>
    </row>
    <row r="141" spans="1:6" x14ac:dyDescent="0.15">
      <c r="A141" s="75"/>
      <c r="C141" s="8"/>
      <c r="D141" s="75"/>
      <c r="E141" s="8"/>
      <c r="F141" s="75"/>
    </row>
    <row r="142" spans="1:6" x14ac:dyDescent="0.15">
      <c r="A142" s="75"/>
      <c r="C142" s="8"/>
      <c r="D142" s="75"/>
      <c r="E142" s="8"/>
      <c r="F142" s="75"/>
    </row>
    <row r="143" spans="1:6" x14ac:dyDescent="0.15">
      <c r="A143" s="75"/>
      <c r="C143" s="8"/>
      <c r="D143" s="75"/>
      <c r="E143" s="8"/>
      <c r="F143" s="75"/>
    </row>
    <row r="144" spans="1:6" x14ac:dyDescent="0.15">
      <c r="A144" s="75"/>
      <c r="C144" s="8"/>
      <c r="D144" s="75"/>
      <c r="E144" s="8"/>
      <c r="F144" s="75"/>
    </row>
    <row r="145" spans="1:6" x14ac:dyDescent="0.15">
      <c r="A145" s="75"/>
      <c r="C145" s="8"/>
      <c r="D145" s="75"/>
      <c r="E145" s="8"/>
      <c r="F145" s="75"/>
    </row>
    <row r="146" spans="1:6" x14ac:dyDescent="0.15">
      <c r="A146" s="75"/>
      <c r="C146" s="8"/>
      <c r="D146" s="75"/>
      <c r="E146" s="8"/>
      <c r="F146" s="75"/>
    </row>
    <row r="147" spans="1:6" x14ac:dyDescent="0.15">
      <c r="A147" s="75"/>
      <c r="C147" s="8"/>
      <c r="D147" s="75"/>
      <c r="E147" s="8"/>
      <c r="F147" s="75"/>
    </row>
    <row r="148" spans="1:6" x14ac:dyDescent="0.15">
      <c r="A148" s="75"/>
      <c r="C148" s="8"/>
      <c r="D148" s="75"/>
      <c r="E148" s="8"/>
      <c r="F148" s="75"/>
    </row>
    <row r="149" spans="1:6" x14ac:dyDescent="0.15">
      <c r="A149" s="75"/>
      <c r="C149" s="8"/>
      <c r="D149" s="75"/>
      <c r="E149" s="8"/>
      <c r="F149" s="75"/>
    </row>
    <row r="150" spans="1:6" x14ac:dyDescent="0.15">
      <c r="A150" s="75"/>
      <c r="C150" s="8"/>
      <c r="D150" s="75"/>
      <c r="E150" s="8"/>
      <c r="F150" s="75"/>
    </row>
    <row r="151" spans="1:6" x14ac:dyDescent="0.15">
      <c r="A151" s="75"/>
      <c r="C151" s="8"/>
      <c r="D151" s="75"/>
      <c r="E151" s="8"/>
      <c r="F151" s="75"/>
    </row>
    <row r="152" spans="1:6" x14ac:dyDescent="0.15">
      <c r="A152" s="75"/>
      <c r="C152" s="8"/>
      <c r="D152" s="75"/>
      <c r="E152" s="8"/>
      <c r="F152" s="75"/>
    </row>
    <row r="153" spans="1:6" x14ac:dyDescent="0.15">
      <c r="A153" s="75"/>
      <c r="C153" s="8"/>
      <c r="D153" s="75"/>
      <c r="E153" s="8"/>
      <c r="F153" s="75"/>
    </row>
    <row r="154" spans="1:6" x14ac:dyDescent="0.15">
      <c r="A154" s="75"/>
      <c r="C154" s="8"/>
      <c r="D154" s="75"/>
      <c r="E154" s="8"/>
      <c r="F154" s="75"/>
    </row>
    <row r="155" spans="1:6" x14ac:dyDescent="0.15">
      <c r="A155" s="75"/>
      <c r="C155" s="8"/>
      <c r="D155" s="75"/>
      <c r="E155" s="8"/>
      <c r="F155" s="75"/>
    </row>
    <row r="156" spans="1:6" x14ac:dyDescent="0.15">
      <c r="A156" s="75"/>
      <c r="C156" s="8"/>
      <c r="D156" s="75"/>
      <c r="E156" s="8"/>
      <c r="F156" s="75"/>
    </row>
    <row r="157" spans="1:6" x14ac:dyDescent="0.15">
      <c r="A157" s="75"/>
      <c r="C157" s="8"/>
      <c r="D157" s="75"/>
      <c r="E157" s="8"/>
      <c r="F157" s="75"/>
    </row>
    <row r="158" spans="1:6" x14ac:dyDescent="0.15">
      <c r="A158" s="75"/>
      <c r="C158" s="8"/>
      <c r="D158" s="75"/>
      <c r="E158" s="8"/>
      <c r="F158" s="75"/>
    </row>
  </sheetData>
  <autoFilter ref="A1:F98"/>
  <mergeCells count="21">
    <mergeCell ref="A1:F1"/>
    <mergeCell ref="A3:A40"/>
    <mergeCell ref="A41:A61"/>
    <mergeCell ref="A62:A66"/>
    <mergeCell ref="A67:A69"/>
    <mergeCell ref="A90:A91"/>
    <mergeCell ref="B3:B40"/>
    <mergeCell ref="B41:B61"/>
    <mergeCell ref="B62:B66"/>
    <mergeCell ref="B67:B69"/>
    <mergeCell ref="B70:B71"/>
    <mergeCell ref="B72:B73"/>
    <mergeCell ref="B76:B78"/>
    <mergeCell ref="B81:B83"/>
    <mergeCell ref="B84:B87"/>
    <mergeCell ref="B90:B91"/>
    <mergeCell ref="A70:A71"/>
    <mergeCell ref="A72:A73"/>
    <mergeCell ref="A76:A78"/>
    <mergeCell ref="A81:A83"/>
    <mergeCell ref="A84:A87"/>
  </mergeCells>
  <phoneticPr fontId="36"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opLeftCell="A34" zoomScale="55" zoomScaleNormal="55" workbookViewId="0">
      <selection activeCell="E44" sqref="E44:F44"/>
    </sheetView>
  </sheetViews>
  <sheetFormatPr defaultColWidth="9" defaultRowHeight="13.5" x14ac:dyDescent="0.15"/>
  <cols>
    <col min="1" max="1" width="7.125" style="160" customWidth="1"/>
    <col min="2" max="3" width="11.5" style="160" customWidth="1"/>
    <col min="4" max="4" width="7.75" style="160" customWidth="1"/>
    <col min="5" max="5" width="10.5" style="161"/>
    <col min="6" max="6" width="63" style="160" customWidth="1"/>
    <col min="7" max="7" width="12.875" style="160" customWidth="1"/>
    <col min="8" max="8" width="17.625" style="160" customWidth="1"/>
    <col min="9" max="16384" width="9" style="160"/>
  </cols>
  <sheetData>
    <row r="1" spans="1:8" s="156" customFormat="1" ht="20.25" x14ac:dyDescent="0.15">
      <c r="A1" s="284" t="s">
        <v>149</v>
      </c>
      <c r="B1" s="284"/>
      <c r="C1" s="284"/>
      <c r="D1" s="284"/>
      <c r="E1" s="284"/>
      <c r="F1" s="284"/>
      <c r="G1" s="284"/>
      <c r="H1" s="284"/>
    </row>
    <row r="2" spans="1:8" s="157" customFormat="1" ht="28.5" x14ac:dyDescent="0.15">
      <c r="A2" s="162" t="s">
        <v>1</v>
      </c>
      <c r="B2" s="162" t="s">
        <v>2</v>
      </c>
      <c r="C2" s="268" t="s">
        <v>3</v>
      </c>
      <c r="D2" s="268"/>
      <c r="E2" s="268" t="s">
        <v>4</v>
      </c>
      <c r="F2" s="268"/>
      <c r="G2" s="268" t="s">
        <v>150</v>
      </c>
      <c r="H2" s="268" t="s">
        <v>151</v>
      </c>
    </row>
    <row r="3" spans="1:8" s="157" customFormat="1" ht="14.25" x14ac:dyDescent="0.15">
      <c r="A3" s="268" t="s">
        <v>152</v>
      </c>
      <c r="B3" s="268"/>
      <c r="C3" s="162" t="s">
        <v>153</v>
      </c>
      <c r="D3" s="268" t="s">
        <v>154</v>
      </c>
      <c r="E3" s="268"/>
      <c r="F3" s="268"/>
      <c r="G3" s="268"/>
      <c r="H3" s="268"/>
    </row>
    <row r="4" spans="1:8" ht="14.25" x14ac:dyDescent="0.15">
      <c r="A4" s="266" t="s">
        <v>155</v>
      </c>
      <c r="B4" s="266"/>
      <c r="C4" s="184" t="s">
        <v>156</v>
      </c>
      <c r="D4" s="266" t="s">
        <v>157</v>
      </c>
      <c r="E4" s="266"/>
      <c r="F4" s="266"/>
      <c r="G4" s="184" t="s">
        <v>158</v>
      </c>
      <c r="H4" s="189"/>
    </row>
    <row r="5" spans="1:8" ht="14.25" x14ac:dyDescent="0.15">
      <c r="A5" s="266"/>
      <c r="B5" s="266"/>
      <c r="C5" s="184" t="s">
        <v>159</v>
      </c>
      <c r="D5" s="266" t="s">
        <v>160</v>
      </c>
      <c r="E5" s="266"/>
      <c r="F5" s="266"/>
      <c r="G5" s="184" t="s">
        <v>158</v>
      </c>
      <c r="H5" s="189"/>
    </row>
    <row r="6" spans="1:8" ht="14.25" x14ac:dyDescent="0.15">
      <c r="A6" s="266"/>
      <c r="B6" s="266"/>
      <c r="C6" s="184" t="s">
        <v>161</v>
      </c>
      <c r="D6" s="266" t="s">
        <v>162</v>
      </c>
      <c r="E6" s="266"/>
      <c r="F6" s="266"/>
      <c r="G6" s="184" t="s">
        <v>158</v>
      </c>
      <c r="H6" s="189"/>
    </row>
    <row r="7" spans="1:8" ht="14.25" x14ac:dyDescent="0.15">
      <c r="A7" s="266"/>
      <c r="B7" s="266"/>
      <c r="C7" s="184" t="s">
        <v>163</v>
      </c>
      <c r="D7" s="266" t="s">
        <v>164</v>
      </c>
      <c r="E7" s="266"/>
      <c r="F7" s="266"/>
      <c r="G7" s="184" t="s">
        <v>158</v>
      </c>
      <c r="H7" s="189"/>
    </row>
    <row r="8" spans="1:8" ht="42.75" x14ac:dyDescent="0.15">
      <c r="A8" s="266"/>
      <c r="B8" s="266"/>
      <c r="C8" s="184" t="s">
        <v>165</v>
      </c>
      <c r="D8" s="266" t="s">
        <v>166</v>
      </c>
      <c r="E8" s="266"/>
      <c r="F8" s="266"/>
      <c r="G8" s="184" t="s">
        <v>167</v>
      </c>
      <c r="H8" s="189"/>
    </row>
    <row r="9" spans="1:8" ht="24" x14ac:dyDescent="0.15">
      <c r="A9" s="266"/>
      <c r="B9" s="266"/>
      <c r="C9" s="184" t="s">
        <v>168</v>
      </c>
      <c r="D9" s="266" t="s">
        <v>169</v>
      </c>
      <c r="E9" s="266"/>
      <c r="F9" s="266"/>
      <c r="G9" s="184" t="s">
        <v>170</v>
      </c>
      <c r="H9" s="189" t="s">
        <v>171</v>
      </c>
    </row>
    <row r="10" spans="1:8" ht="14.25" x14ac:dyDescent="0.15">
      <c r="A10" s="266"/>
      <c r="B10" s="266"/>
      <c r="C10" s="184" t="s">
        <v>172</v>
      </c>
      <c r="D10" s="266" t="s">
        <v>173</v>
      </c>
      <c r="E10" s="266"/>
      <c r="F10" s="266"/>
      <c r="G10" s="184" t="s">
        <v>174</v>
      </c>
      <c r="H10" s="189"/>
    </row>
    <row r="11" spans="1:8" ht="14.25" x14ac:dyDescent="0.15">
      <c r="A11" s="266"/>
      <c r="B11" s="266"/>
      <c r="C11" s="184" t="s">
        <v>175</v>
      </c>
      <c r="D11" s="266" t="s">
        <v>176</v>
      </c>
      <c r="E11" s="266"/>
      <c r="F11" s="266"/>
      <c r="G11" s="184" t="s">
        <v>177</v>
      </c>
      <c r="H11" s="189"/>
    </row>
    <row r="12" spans="1:8" ht="14.25" x14ac:dyDescent="0.15">
      <c r="A12" s="266"/>
      <c r="B12" s="266"/>
      <c r="C12" s="184" t="s">
        <v>178</v>
      </c>
      <c r="D12" s="266" t="s">
        <v>179</v>
      </c>
      <c r="E12" s="266"/>
      <c r="F12" s="266"/>
      <c r="G12" s="184" t="s">
        <v>177</v>
      </c>
      <c r="H12" s="189"/>
    </row>
    <row r="13" spans="1:8" ht="36" x14ac:dyDescent="0.15">
      <c r="A13" s="266"/>
      <c r="B13" s="266"/>
      <c r="C13" s="184" t="s">
        <v>180</v>
      </c>
      <c r="D13" s="266" t="s">
        <v>181</v>
      </c>
      <c r="E13" s="266"/>
      <c r="F13" s="266"/>
      <c r="G13" s="184" t="s">
        <v>182</v>
      </c>
      <c r="H13" s="189" t="s">
        <v>183</v>
      </c>
    </row>
    <row r="14" spans="1:8" ht="18.75" customHeight="1" x14ac:dyDescent="0.15">
      <c r="A14" s="266" t="s">
        <v>184</v>
      </c>
      <c r="B14" s="266" t="s">
        <v>185</v>
      </c>
      <c r="C14" s="184" t="s">
        <v>186</v>
      </c>
      <c r="D14" s="266" t="s">
        <v>187</v>
      </c>
      <c r="E14" s="266"/>
      <c r="F14" s="266"/>
      <c r="G14" s="184" t="s">
        <v>158</v>
      </c>
      <c r="H14" s="190"/>
    </row>
    <row r="15" spans="1:8" ht="18.75" customHeight="1" x14ac:dyDescent="0.15">
      <c r="A15" s="266"/>
      <c r="B15" s="266"/>
      <c r="C15" s="184" t="s">
        <v>188</v>
      </c>
      <c r="D15" s="266" t="s">
        <v>189</v>
      </c>
      <c r="E15" s="266"/>
      <c r="F15" s="266"/>
      <c r="G15" s="184" t="s">
        <v>158</v>
      </c>
      <c r="H15" s="190"/>
    </row>
    <row r="16" spans="1:8" ht="18.75" customHeight="1" x14ac:dyDescent="0.15">
      <c r="A16" s="266"/>
      <c r="B16" s="266"/>
      <c r="C16" s="184" t="s">
        <v>190</v>
      </c>
      <c r="D16" s="266" t="s">
        <v>191</v>
      </c>
      <c r="E16" s="266"/>
      <c r="F16" s="266"/>
      <c r="G16" s="184" t="s">
        <v>174</v>
      </c>
      <c r="H16" s="190"/>
    </row>
    <row r="17" spans="1:10" ht="18.75" customHeight="1" x14ac:dyDescent="0.15">
      <c r="A17" s="266"/>
      <c r="B17" s="266"/>
      <c r="C17" s="184" t="s">
        <v>192</v>
      </c>
      <c r="D17" s="266" t="s">
        <v>193</v>
      </c>
      <c r="E17" s="266"/>
      <c r="F17" s="266"/>
      <c r="G17" s="184" t="s">
        <v>174</v>
      </c>
      <c r="H17" s="190"/>
    </row>
    <row r="18" spans="1:10" ht="18.75" customHeight="1" x14ac:dyDescent="0.15">
      <c r="A18" s="266"/>
      <c r="B18" s="266"/>
      <c r="C18" s="184" t="s">
        <v>194</v>
      </c>
      <c r="D18" s="266" t="s">
        <v>195</v>
      </c>
      <c r="E18" s="266"/>
      <c r="F18" s="266"/>
      <c r="G18" s="184" t="s">
        <v>196</v>
      </c>
      <c r="H18" s="190"/>
    </row>
    <row r="19" spans="1:10" ht="18.75" customHeight="1" x14ac:dyDescent="0.15">
      <c r="A19" s="266"/>
      <c r="B19" s="266"/>
      <c r="C19" s="184" t="s">
        <v>197</v>
      </c>
      <c r="D19" s="266" t="s">
        <v>198</v>
      </c>
      <c r="E19" s="266"/>
      <c r="F19" s="266"/>
      <c r="G19" s="184" t="s">
        <v>177</v>
      </c>
      <c r="H19" s="190"/>
    </row>
    <row r="20" spans="1:10" ht="18.75" customHeight="1" x14ac:dyDescent="0.15">
      <c r="A20" s="266"/>
      <c r="B20" s="266" t="s">
        <v>199</v>
      </c>
      <c r="C20" s="184" t="s">
        <v>200</v>
      </c>
      <c r="D20" s="266" t="s">
        <v>201</v>
      </c>
      <c r="E20" s="266"/>
      <c r="F20" s="266"/>
      <c r="G20" s="184" t="s">
        <v>202</v>
      </c>
      <c r="H20" s="190"/>
    </row>
    <row r="21" spans="1:10" ht="18.75" customHeight="1" x14ac:dyDescent="0.15">
      <c r="A21" s="266"/>
      <c r="B21" s="266"/>
      <c r="C21" s="184" t="s">
        <v>203</v>
      </c>
      <c r="D21" s="266" t="s">
        <v>204</v>
      </c>
      <c r="E21" s="266"/>
      <c r="F21" s="266"/>
      <c r="G21" s="184" t="s">
        <v>205</v>
      </c>
      <c r="H21" s="190"/>
    </row>
    <row r="22" spans="1:10" ht="18.75" customHeight="1" x14ac:dyDescent="0.15">
      <c r="A22" s="266"/>
      <c r="B22" s="266"/>
      <c r="C22" s="184" t="s">
        <v>206</v>
      </c>
      <c r="D22" s="266" t="s">
        <v>207</v>
      </c>
      <c r="E22" s="266"/>
      <c r="F22" s="266"/>
      <c r="G22" s="184" t="s">
        <v>205</v>
      </c>
      <c r="H22" s="190"/>
    </row>
    <row r="23" spans="1:10" ht="18.75" customHeight="1" x14ac:dyDescent="0.15">
      <c r="A23" s="266"/>
      <c r="B23" s="266"/>
      <c r="C23" s="184" t="s">
        <v>208</v>
      </c>
      <c r="D23" s="266" t="s">
        <v>209</v>
      </c>
      <c r="E23" s="266"/>
      <c r="F23" s="266"/>
      <c r="G23" s="184" t="s">
        <v>202</v>
      </c>
      <c r="H23" s="189"/>
    </row>
    <row r="24" spans="1:10" ht="18.75" customHeight="1" x14ac:dyDescent="0.15">
      <c r="A24" s="266" t="s">
        <v>184</v>
      </c>
      <c r="B24" s="266" t="s">
        <v>210</v>
      </c>
      <c r="C24" s="184" t="s">
        <v>211</v>
      </c>
      <c r="D24" s="266" t="s">
        <v>212</v>
      </c>
      <c r="E24" s="266"/>
      <c r="F24" s="266"/>
      <c r="G24" s="184" t="s">
        <v>213</v>
      </c>
      <c r="H24" s="265" t="s">
        <v>214</v>
      </c>
    </row>
    <row r="25" spans="1:10" ht="38.25" customHeight="1" x14ac:dyDescent="0.15">
      <c r="A25" s="266"/>
      <c r="B25" s="266"/>
      <c r="C25" s="271" t="s">
        <v>215</v>
      </c>
      <c r="D25" s="275" t="s">
        <v>216</v>
      </c>
      <c r="E25" s="278" t="s">
        <v>217</v>
      </c>
      <c r="F25" s="279"/>
      <c r="G25" s="184"/>
      <c r="H25" s="265"/>
    </row>
    <row r="26" spans="1:10" ht="38.25" customHeight="1" x14ac:dyDescent="0.15">
      <c r="A26" s="266"/>
      <c r="B26" s="266"/>
      <c r="C26" s="272"/>
      <c r="D26" s="276"/>
      <c r="E26" s="278" t="s">
        <v>218</v>
      </c>
      <c r="F26" s="279"/>
      <c r="G26" s="184"/>
      <c r="H26" s="265"/>
    </row>
    <row r="27" spans="1:10" ht="38.25" customHeight="1" x14ac:dyDescent="0.15">
      <c r="A27" s="266"/>
      <c r="B27" s="266"/>
      <c r="C27" s="273"/>
      <c r="D27" s="277"/>
      <c r="E27" s="278" t="s">
        <v>219</v>
      </c>
      <c r="F27" s="279"/>
      <c r="G27" s="184" t="s">
        <v>220</v>
      </c>
      <c r="H27" s="265"/>
    </row>
    <row r="28" spans="1:10" ht="28.5" customHeight="1" x14ac:dyDescent="0.15">
      <c r="A28" s="266"/>
      <c r="B28" s="266"/>
      <c r="C28" s="266" t="s">
        <v>221</v>
      </c>
      <c r="D28" s="266" t="s">
        <v>222</v>
      </c>
      <c r="E28" s="280" t="s">
        <v>223</v>
      </c>
      <c r="F28" s="281"/>
      <c r="G28" s="184" t="s">
        <v>213</v>
      </c>
      <c r="H28" s="191"/>
    </row>
    <row r="29" spans="1:10" ht="84" customHeight="1" x14ac:dyDescent="0.15">
      <c r="A29" s="266"/>
      <c r="B29" s="266"/>
      <c r="C29" s="266"/>
      <c r="D29" s="266"/>
      <c r="E29" s="280" t="s">
        <v>224</v>
      </c>
      <c r="F29" s="281"/>
      <c r="G29" s="184" t="s">
        <v>225</v>
      </c>
      <c r="H29" s="191" t="s">
        <v>226</v>
      </c>
    </row>
    <row r="30" spans="1:10" ht="15.6" customHeight="1" x14ac:dyDescent="0.15">
      <c r="A30" s="266"/>
      <c r="B30" s="266"/>
      <c r="C30" s="266"/>
      <c r="D30" s="266"/>
      <c r="E30" s="280" t="s">
        <v>227</v>
      </c>
      <c r="F30" s="281"/>
      <c r="G30" s="184" t="s">
        <v>228</v>
      </c>
      <c r="H30" s="191"/>
      <c r="J30" s="193" t="s">
        <v>229</v>
      </c>
    </row>
    <row r="31" spans="1:10" ht="72" customHeight="1" x14ac:dyDescent="0.15">
      <c r="A31" s="266"/>
      <c r="B31" s="266"/>
      <c r="C31" s="266"/>
      <c r="D31" s="266"/>
      <c r="E31" s="280" t="s">
        <v>230</v>
      </c>
      <c r="F31" s="281"/>
      <c r="G31" s="184" t="s">
        <v>225</v>
      </c>
      <c r="H31" s="269" t="s">
        <v>226</v>
      </c>
    </row>
    <row r="32" spans="1:10" ht="32.25" customHeight="1" x14ac:dyDescent="0.15">
      <c r="A32" s="266"/>
      <c r="B32" s="266"/>
      <c r="C32" s="266"/>
      <c r="D32" s="266"/>
      <c r="E32" s="266" t="s">
        <v>231</v>
      </c>
      <c r="F32" s="266"/>
      <c r="G32" s="184" t="s">
        <v>225</v>
      </c>
      <c r="H32" s="269"/>
    </row>
    <row r="33" spans="1:10" ht="36" customHeight="1" x14ac:dyDescent="0.15">
      <c r="A33" s="266"/>
      <c r="B33" s="266"/>
      <c r="C33" s="266"/>
      <c r="D33" s="266"/>
      <c r="E33" s="266" t="s">
        <v>232</v>
      </c>
      <c r="F33" s="266"/>
      <c r="G33" s="184" t="s">
        <v>225</v>
      </c>
      <c r="H33" s="269"/>
    </row>
    <row r="34" spans="1:10" ht="14.25" x14ac:dyDescent="0.15">
      <c r="A34" s="266"/>
      <c r="B34" s="266"/>
      <c r="C34" s="184" t="s">
        <v>233</v>
      </c>
      <c r="D34" s="266" t="s">
        <v>234</v>
      </c>
      <c r="E34" s="266"/>
      <c r="F34" s="266"/>
      <c r="G34" s="184" t="s">
        <v>213</v>
      </c>
      <c r="H34" s="191"/>
    </row>
    <row r="35" spans="1:10" ht="14.25" x14ac:dyDescent="0.15">
      <c r="A35" s="266"/>
      <c r="B35" s="266"/>
      <c r="C35" s="184" t="s">
        <v>235</v>
      </c>
      <c r="D35" s="266" t="s">
        <v>236</v>
      </c>
      <c r="E35" s="266"/>
      <c r="F35" s="266"/>
      <c r="G35" s="184" t="s">
        <v>237</v>
      </c>
      <c r="H35" s="191"/>
    </row>
    <row r="36" spans="1:10" ht="25.5" customHeight="1" x14ac:dyDescent="0.15">
      <c r="A36" s="267" t="s">
        <v>184</v>
      </c>
      <c r="B36" s="267" t="s">
        <v>238</v>
      </c>
      <c r="C36" s="184" t="s">
        <v>239</v>
      </c>
      <c r="D36" s="266" t="s">
        <v>240</v>
      </c>
      <c r="E36" s="266"/>
      <c r="F36" s="266"/>
      <c r="G36" s="184" t="s">
        <v>220</v>
      </c>
      <c r="H36" s="189"/>
    </row>
    <row r="37" spans="1:10" ht="30.75" customHeight="1" x14ac:dyDescent="0.15">
      <c r="A37" s="267"/>
      <c r="B37" s="267"/>
      <c r="C37" s="266" t="s">
        <v>241</v>
      </c>
      <c r="D37" s="266" t="s">
        <v>242</v>
      </c>
      <c r="E37" s="266" t="s">
        <v>243</v>
      </c>
      <c r="F37" s="266"/>
      <c r="G37" s="184" t="s">
        <v>213</v>
      </c>
      <c r="H37" s="190"/>
    </row>
    <row r="38" spans="1:10" ht="30.75" customHeight="1" x14ac:dyDescent="0.15">
      <c r="A38" s="267"/>
      <c r="B38" s="267"/>
      <c r="C38" s="266"/>
      <c r="D38" s="266"/>
      <c r="E38" s="266" t="s">
        <v>244</v>
      </c>
      <c r="F38" s="266"/>
      <c r="G38" s="184" t="s">
        <v>245</v>
      </c>
      <c r="H38" s="190"/>
    </row>
    <row r="39" spans="1:10" ht="30.75" customHeight="1" x14ac:dyDescent="0.15">
      <c r="A39" s="267"/>
      <c r="B39" s="267"/>
      <c r="C39" s="266"/>
      <c r="D39" s="266"/>
      <c r="E39" s="266" t="s">
        <v>246</v>
      </c>
      <c r="F39" s="266"/>
      <c r="G39" s="184" t="s">
        <v>245</v>
      </c>
      <c r="H39" s="190"/>
    </row>
    <row r="40" spans="1:10" ht="30.75" customHeight="1" x14ac:dyDescent="0.15">
      <c r="A40" s="267"/>
      <c r="B40" s="267"/>
      <c r="C40" s="266"/>
      <c r="D40" s="266"/>
      <c r="E40" s="266" t="s">
        <v>247</v>
      </c>
      <c r="F40" s="266"/>
      <c r="G40" s="184" t="s">
        <v>248</v>
      </c>
      <c r="H40" s="190"/>
    </row>
    <row r="41" spans="1:10" ht="30.75" customHeight="1" x14ac:dyDescent="0.15">
      <c r="A41" s="267"/>
      <c r="B41" s="267"/>
      <c r="C41" s="266"/>
      <c r="D41" s="266"/>
      <c r="E41" s="266" t="s">
        <v>249</v>
      </c>
      <c r="F41" s="266"/>
      <c r="G41" s="184" t="s">
        <v>213</v>
      </c>
      <c r="H41" s="190"/>
      <c r="J41" s="193">
        <f>87*2.5</f>
        <v>217.5</v>
      </c>
    </row>
    <row r="42" spans="1:10" ht="30.75" customHeight="1" x14ac:dyDescent="0.15">
      <c r="A42" s="267"/>
      <c r="B42" s="267"/>
      <c r="C42" s="266"/>
      <c r="D42" s="266"/>
      <c r="E42" s="266" t="s">
        <v>250</v>
      </c>
      <c r="F42" s="266"/>
      <c r="G42" s="192" t="s">
        <v>213</v>
      </c>
      <c r="H42" s="190"/>
    </row>
    <row r="43" spans="1:10" ht="28.5" customHeight="1" x14ac:dyDescent="0.15">
      <c r="A43" s="267" t="s">
        <v>184</v>
      </c>
      <c r="B43" s="267" t="s">
        <v>238</v>
      </c>
      <c r="C43" s="266" t="s">
        <v>251</v>
      </c>
      <c r="D43" s="266" t="s">
        <v>252</v>
      </c>
      <c r="E43" s="266" t="s">
        <v>253</v>
      </c>
      <c r="F43" s="266"/>
      <c r="G43" s="184" t="s">
        <v>213</v>
      </c>
      <c r="H43" s="190"/>
    </row>
    <row r="44" spans="1:10" ht="48.75" customHeight="1" x14ac:dyDescent="0.15">
      <c r="A44" s="267"/>
      <c r="B44" s="267"/>
      <c r="C44" s="266"/>
      <c r="D44" s="266"/>
      <c r="E44" s="266" t="s">
        <v>254</v>
      </c>
      <c r="F44" s="266"/>
      <c r="G44" s="184" t="s">
        <v>245</v>
      </c>
      <c r="H44" s="190"/>
    </row>
    <row r="45" spans="1:10" ht="14.25" x14ac:dyDescent="0.15">
      <c r="A45" s="267"/>
      <c r="B45" s="267"/>
      <c r="C45" s="266"/>
      <c r="D45" s="266"/>
      <c r="E45" s="266" t="s">
        <v>255</v>
      </c>
      <c r="F45" s="266"/>
      <c r="G45" s="184" t="s">
        <v>256</v>
      </c>
      <c r="H45" s="190"/>
    </row>
    <row r="46" spans="1:10" ht="14.25" x14ac:dyDescent="0.15">
      <c r="A46" s="267"/>
      <c r="B46" s="267"/>
      <c r="C46" s="266"/>
      <c r="D46" s="266"/>
      <c r="E46" s="266" t="s">
        <v>257</v>
      </c>
      <c r="F46" s="266"/>
      <c r="G46" s="184" t="s">
        <v>258</v>
      </c>
      <c r="H46" s="190"/>
    </row>
    <row r="47" spans="1:10" ht="24" customHeight="1" x14ac:dyDescent="0.15">
      <c r="A47" s="267"/>
      <c r="B47" s="267"/>
      <c r="C47" s="266"/>
      <c r="D47" s="266"/>
      <c r="E47" s="266" t="s">
        <v>259</v>
      </c>
      <c r="F47" s="266"/>
      <c r="G47" s="184" t="s">
        <v>213</v>
      </c>
      <c r="H47" s="190"/>
    </row>
    <row r="48" spans="1:10" ht="39" customHeight="1" x14ac:dyDescent="0.15">
      <c r="A48" s="267"/>
      <c r="B48" s="267"/>
      <c r="C48" s="266" t="s">
        <v>260</v>
      </c>
      <c r="D48" s="266" t="s">
        <v>261</v>
      </c>
      <c r="E48" s="266" t="s">
        <v>262</v>
      </c>
      <c r="F48" s="266"/>
      <c r="G48" s="184" t="s">
        <v>263</v>
      </c>
      <c r="H48" s="265" t="s">
        <v>264</v>
      </c>
    </row>
    <row r="49" spans="1:8" ht="35.25" customHeight="1" x14ac:dyDescent="0.15">
      <c r="A49" s="267"/>
      <c r="B49" s="267"/>
      <c r="C49" s="266"/>
      <c r="D49" s="266"/>
      <c r="E49" s="266" t="s">
        <v>265</v>
      </c>
      <c r="F49" s="266"/>
      <c r="G49" s="184" t="s">
        <v>213</v>
      </c>
      <c r="H49" s="265"/>
    </row>
    <row r="50" spans="1:8" ht="33" customHeight="1" x14ac:dyDescent="0.15">
      <c r="A50" s="267"/>
      <c r="B50" s="267"/>
      <c r="C50" s="266"/>
      <c r="D50" s="266"/>
      <c r="E50" s="266" t="s">
        <v>266</v>
      </c>
      <c r="F50" s="266"/>
      <c r="G50" s="184" t="s">
        <v>213</v>
      </c>
      <c r="H50" s="265"/>
    </row>
    <row r="51" spans="1:8" ht="33" customHeight="1" x14ac:dyDescent="0.15">
      <c r="A51" s="267"/>
      <c r="B51" s="267"/>
      <c r="C51" s="266" t="s">
        <v>267</v>
      </c>
      <c r="D51" s="266" t="s">
        <v>268</v>
      </c>
      <c r="E51" s="266" t="s">
        <v>269</v>
      </c>
      <c r="F51" s="266"/>
      <c r="G51" s="184" t="s">
        <v>270</v>
      </c>
      <c r="H51" s="189"/>
    </row>
    <row r="52" spans="1:8" ht="33" customHeight="1" x14ac:dyDescent="0.15">
      <c r="A52" s="267"/>
      <c r="B52" s="267"/>
      <c r="C52" s="266"/>
      <c r="D52" s="266"/>
      <c r="E52" s="266" t="s">
        <v>271</v>
      </c>
      <c r="F52" s="266"/>
      <c r="G52" s="184" t="s">
        <v>245</v>
      </c>
      <c r="H52" s="189"/>
    </row>
    <row r="53" spans="1:8" ht="33" customHeight="1" x14ac:dyDescent="0.15">
      <c r="A53" s="267"/>
      <c r="B53" s="267"/>
      <c r="C53" s="266"/>
      <c r="D53" s="266"/>
      <c r="E53" s="282" t="s">
        <v>272</v>
      </c>
      <c r="F53" s="283"/>
      <c r="G53" s="192" t="s">
        <v>273</v>
      </c>
      <c r="H53" s="189"/>
    </row>
    <row r="54" spans="1:8" ht="33" customHeight="1" x14ac:dyDescent="0.15">
      <c r="A54" s="185"/>
      <c r="B54" s="185"/>
      <c r="C54" s="184" t="s">
        <v>274</v>
      </c>
      <c r="D54" s="266" t="s">
        <v>275</v>
      </c>
      <c r="E54" s="266"/>
      <c r="F54" s="266"/>
      <c r="G54" s="192" t="s">
        <v>237</v>
      </c>
      <c r="H54" s="189"/>
    </row>
    <row r="55" spans="1:8" ht="21.75" customHeight="1" x14ac:dyDescent="0.15">
      <c r="A55" s="267" t="s">
        <v>184</v>
      </c>
      <c r="B55" s="266" t="s">
        <v>276</v>
      </c>
      <c r="C55" s="184" t="s">
        <v>277</v>
      </c>
      <c r="D55" s="266" t="s">
        <v>278</v>
      </c>
      <c r="E55" s="266"/>
      <c r="F55" s="266"/>
      <c r="G55" s="184" t="s">
        <v>177</v>
      </c>
      <c r="H55" s="189"/>
    </row>
    <row r="56" spans="1:8" ht="21.75" customHeight="1" x14ac:dyDescent="0.15">
      <c r="A56" s="267"/>
      <c r="B56" s="266"/>
      <c r="C56" s="184" t="s">
        <v>279</v>
      </c>
      <c r="D56" s="266" t="s">
        <v>280</v>
      </c>
      <c r="E56" s="266"/>
      <c r="F56" s="266"/>
      <c r="G56" s="184" t="s">
        <v>213</v>
      </c>
      <c r="H56" s="189"/>
    </row>
    <row r="57" spans="1:8" ht="21.75" customHeight="1" x14ac:dyDescent="0.15">
      <c r="A57" s="267"/>
      <c r="B57" s="266"/>
      <c r="C57" s="184" t="s">
        <v>281</v>
      </c>
      <c r="D57" s="266" t="s">
        <v>282</v>
      </c>
      <c r="E57" s="266"/>
      <c r="F57" s="266"/>
      <c r="G57" s="184" t="s">
        <v>213</v>
      </c>
      <c r="H57" s="189"/>
    </row>
    <row r="58" spans="1:8" ht="21.75" customHeight="1" x14ac:dyDescent="0.15">
      <c r="A58" s="267"/>
      <c r="B58" s="266"/>
      <c r="C58" s="184" t="s">
        <v>283</v>
      </c>
      <c r="D58" s="266" t="s">
        <v>284</v>
      </c>
      <c r="E58" s="266"/>
      <c r="F58" s="266"/>
      <c r="G58" s="184" t="s">
        <v>285</v>
      </c>
      <c r="H58" s="189"/>
    </row>
    <row r="59" spans="1:8" ht="21.75" customHeight="1" x14ac:dyDescent="0.15">
      <c r="A59" s="267"/>
      <c r="B59" s="266"/>
      <c r="C59" s="184" t="s">
        <v>286</v>
      </c>
      <c r="D59" s="266" t="s">
        <v>287</v>
      </c>
      <c r="E59" s="266"/>
      <c r="F59" s="266"/>
      <c r="G59" s="184" t="s">
        <v>237</v>
      </c>
      <c r="H59" s="189"/>
    </row>
    <row r="60" spans="1:8" ht="21.75" customHeight="1" x14ac:dyDescent="0.15">
      <c r="A60" s="267"/>
      <c r="B60" s="266"/>
      <c r="C60" s="184" t="s">
        <v>288</v>
      </c>
      <c r="D60" s="266" t="s">
        <v>289</v>
      </c>
      <c r="E60" s="266"/>
      <c r="F60" s="266"/>
      <c r="G60" s="184" t="s">
        <v>237</v>
      </c>
      <c r="H60" s="189"/>
    </row>
    <row r="61" spans="1:8" ht="21.75" customHeight="1" x14ac:dyDescent="0.15">
      <c r="A61" s="267"/>
      <c r="B61" s="266"/>
      <c r="C61" s="266" t="s">
        <v>290</v>
      </c>
      <c r="D61" s="266" t="s">
        <v>291</v>
      </c>
      <c r="E61" s="266" t="s">
        <v>292</v>
      </c>
      <c r="F61" s="266"/>
      <c r="G61" s="184" t="s">
        <v>263</v>
      </c>
      <c r="H61" s="265" t="s">
        <v>183</v>
      </c>
    </row>
    <row r="62" spans="1:8" ht="21.75" customHeight="1" x14ac:dyDescent="0.15">
      <c r="A62" s="267"/>
      <c r="B62" s="266"/>
      <c r="C62" s="266"/>
      <c r="D62" s="266"/>
      <c r="E62" s="266" t="s">
        <v>293</v>
      </c>
      <c r="F62" s="266"/>
      <c r="G62" s="184" t="s">
        <v>263</v>
      </c>
      <c r="H62" s="265"/>
    </row>
    <row r="63" spans="1:8" ht="21" customHeight="1" x14ac:dyDescent="0.15">
      <c r="A63" s="267"/>
      <c r="B63" s="266"/>
      <c r="C63" s="266"/>
      <c r="D63" s="266"/>
      <c r="E63" s="266" t="s">
        <v>294</v>
      </c>
      <c r="F63" s="266"/>
      <c r="G63" s="184" t="s">
        <v>295</v>
      </c>
      <c r="H63" s="265"/>
    </row>
    <row r="64" spans="1:8" ht="14.25" customHeight="1" x14ac:dyDescent="0.15">
      <c r="A64" s="267" t="s">
        <v>296</v>
      </c>
      <c r="B64" s="267"/>
      <c r="C64" s="184" t="s">
        <v>297</v>
      </c>
      <c r="D64" s="266" t="s">
        <v>298</v>
      </c>
      <c r="E64" s="266"/>
      <c r="F64" s="266"/>
      <c r="G64" s="184" t="s">
        <v>158</v>
      </c>
      <c r="H64" s="189"/>
    </row>
    <row r="65" spans="1:8" ht="14.25" x14ac:dyDescent="0.15">
      <c r="A65" s="267"/>
      <c r="B65" s="267"/>
      <c r="C65" s="184" t="s">
        <v>299</v>
      </c>
      <c r="D65" s="266" t="s">
        <v>300</v>
      </c>
      <c r="E65" s="266"/>
      <c r="F65" s="266"/>
      <c r="G65" s="184" t="s">
        <v>196</v>
      </c>
      <c r="H65" s="189" t="s">
        <v>301</v>
      </c>
    </row>
    <row r="66" spans="1:8" ht="14.25" x14ac:dyDescent="0.15">
      <c r="A66" s="267"/>
      <c r="B66" s="267"/>
      <c r="C66" s="184" t="s">
        <v>302</v>
      </c>
      <c r="D66" s="266" t="s">
        <v>303</v>
      </c>
      <c r="E66" s="266"/>
      <c r="F66" s="266"/>
      <c r="G66" s="184" t="s">
        <v>196</v>
      </c>
      <c r="H66" s="189" t="s">
        <v>301</v>
      </c>
    </row>
    <row r="67" spans="1:8" ht="14.25" x14ac:dyDescent="0.15">
      <c r="A67" s="267"/>
      <c r="B67" s="267"/>
      <c r="C67" s="184" t="s">
        <v>304</v>
      </c>
      <c r="D67" s="266" t="s">
        <v>305</v>
      </c>
      <c r="E67" s="266"/>
      <c r="F67" s="266"/>
      <c r="G67" s="184" t="s">
        <v>213</v>
      </c>
      <c r="H67" s="189" t="s">
        <v>301</v>
      </c>
    </row>
    <row r="68" spans="1:8" ht="14.25" x14ac:dyDescent="0.15">
      <c r="A68" s="267"/>
      <c r="B68" s="267"/>
      <c r="C68" s="184" t="s">
        <v>306</v>
      </c>
      <c r="D68" s="266" t="s">
        <v>307</v>
      </c>
      <c r="E68" s="266"/>
      <c r="F68" s="266"/>
      <c r="G68" s="184" t="s">
        <v>213</v>
      </c>
      <c r="H68" s="189" t="s">
        <v>301</v>
      </c>
    </row>
    <row r="69" spans="1:8" ht="14.25" x14ac:dyDescent="0.15">
      <c r="A69" s="267"/>
      <c r="B69" s="267"/>
      <c r="C69" s="184" t="s">
        <v>308</v>
      </c>
      <c r="D69" s="266" t="s">
        <v>309</v>
      </c>
      <c r="E69" s="266"/>
      <c r="F69" s="266"/>
      <c r="G69" s="184" t="s">
        <v>256</v>
      </c>
      <c r="H69" s="189" t="s">
        <v>301</v>
      </c>
    </row>
    <row r="70" spans="1:8" ht="25.5" x14ac:dyDescent="0.15">
      <c r="A70" s="267"/>
      <c r="B70" s="267"/>
      <c r="C70" s="274" t="s">
        <v>310</v>
      </c>
      <c r="D70" s="270" t="s">
        <v>311</v>
      </c>
      <c r="E70" s="270"/>
      <c r="F70" s="194" t="s">
        <v>312</v>
      </c>
      <c r="G70" s="195" t="s">
        <v>313</v>
      </c>
      <c r="H70" s="265" t="s">
        <v>314</v>
      </c>
    </row>
    <row r="71" spans="1:8" ht="28.5" customHeight="1" x14ac:dyDescent="0.15">
      <c r="A71" s="267"/>
      <c r="B71" s="267"/>
      <c r="C71" s="274"/>
      <c r="D71" s="270" t="s">
        <v>315</v>
      </c>
      <c r="E71" s="270"/>
      <c r="F71" s="194" t="s">
        <v>316</v>
      </c>
      <c r="G71" s="196" t="s">
        <v>317</v>
      </c>
      <c r="H71" s="265"/>
    </row>
  </sheetData>
  <mergeCells count="108">
    <mergeCell ref="A1:H1"/>
    <mergeCell ref="C2:D2"/>
    <mergeCell ref="E2:F2"/>
    <mergeCell ref="A3:B3"/>
    <mergeCell ref="D3:F3"/>
    <mergeCell ref="D4:F4"/>
    <mergeCell ref="D5:F5"/>
    <mergeCell ref="D6:F6"/>
    <mergeCell ref="D7:F7"/>
    <mergeCell ref="D8:F8"/>
    <mergeCell ref="D9:F9"/>
    <mergeCell ref="D10:F10"/>
    <mergeCell ref="D11:F11"/>
    <mergeCell ref="D12:F12"/>
    <mergeCell ref="D13:F13"/>
    <mergeCell ref="D14:F14"/>
    <mergeCell ref="D15:F15"/>
    <mergeCell ref="D16:F16"/>
    <mergeCell ref="E29:F29"/>
    <mergeCell ref="E30:F30"/>
    <mergeCell ref="E31:F31"/>
    <mergeCell ref="E32:F32"/>
    <mergeCell ref="E33:F33"/>
    <mergeCell ref="D34:F34"/>
    <mergeCell ref="D17:F17"/>
    <mergeCell ref="D18:F18"/>
    <mergeCell ref="D19:F19"/>
    <mergeCell ref="D20:F20"/>
    <mergeCell ref="D21:F21"/>
    <mergeCell ref="D22:F22"/>
    <mergeCell ref="D23:F23"/>
    <mergeCell ref="D24:F24"/>
    <mergeCell ref="E25:F25"/>
    <mergeCell ref="E44:F44"/>
    <mergeCell ref="E45:F45"/>
    <mergeCell ref="E46:F46"/>
    <mergeCell ref="E47:F47"/>
    <mergeCell ref="E48:F48"/>
    <mergeCell ref="E49:F49"/>
    <mergeCell ref="E50:F50"/>
    <mergeCell ref="E51:F51"/>
    <mergeCell ref="E52:F52"/>
    <mergeCell ref="E53:F53"/>
    <mergeCell ref="D54:F54"/>
    <mergeCell ref="D55:F55"/>
    <mergeCell ref="D56:F56"/>
    <mergeCell ref="D57:F57"/>
    <mergeCell ref="D58:F58"/>
    <mergeCell ref="D59:F59"/>
    <mergeCell ref="D60:F60"/>
    <mergeCell ref="E61:F61"/>
    <mergeCell ref="E62:F62"/>
    <mergeCell ref="E63:F63"/>
    <mergeCell ref="D64:F64"/>
    <mergeCell ref="D65:F65"/>
    <mergeCell ref="D66:F66"/>
    <mergeCell ref="D67:F67"/>
    <mergeCell ref="D68:F68"/>
    <mergeCell ref="D69:F69"/>
    <mergeCell ref="D70:E70"/>
    <mergeCell ref="C25:C27"/>
    <mergeCell ref="C28:C33"/>
    <mergeCell ref="C37:C42"/>
    <mergeCell ref="C43:C47"/>
    <mergeCell ref="C48:C50"/>
    <mergeCell ref="C51:C53"/>
    <mergeCell ref="C61:C63"/>
    <mergeCell ref="C70:C71"/>
    <mergeCell ref="D25:D27"/>
    <mergeCell ref="D28:D33"/>
    <mergeCell ref="D37:D42"/>
    <mergeCell ref="D43:D47"/>
    <mergeCell ref="D35:F35"/>
    <mergeCell ref="D36:F36"/>
    <mergeCell ref="E37:F37"/>
    <mergeCell ref="E38:F38"/>
    <mergeCell ref="E39:F39"/>
    <mergeCell ref="E40:F40"/>
    <mergeCell ref="E41:F41"/>
    <mergeCell ref="E42:F42"/>
    <mergeCell ref="E43:F43"/>
    <mergeCell ref="E26:F26"/>
    <mergeCell ref="E27:F27"/>
    <mergeCell ref="E28:F28"/>
    <mergeCell ref="H70:H71"/>
    <mergeCell ref="A4:B13"/>
    <mergeCell ref="A64:B71"/>
    <mergeCell ref="D48:D50"/>
    <mergeCell ref="D51:D53"/>
    <mergeCell ref="D61:D63"/>
    <mergeCell ref="G2:G3"/>
    <mergeCell ref="H2:H3"/>
    <mergeCell ref="H24:H27"/>
    <mergeCell ref="H31:H33"/>
    <mergeCell ref="H48:H50"/>
    <mergeCell ref="H61:H63"/>
    <mergeCell ref="D71:E71"/>
    <mergeCell ref="A14:A23"/>
    <mergeCell ref="A24:A35"/>
    <mergeCell ref="A36:A42"/>
    <mergeCell ref="A43:A53"/>
    <mergeCell ref="A55:A63"/>
    <mergeCell ref="B14:B19"/>
    <mergeCell ref="B20:B23"/>
    <mergeCell ref="B24:B35"/>
    <mergeCell ref="B36:B42"/>
    <mergeCell ref="B43:B53"/>
    <mergeCell ref="B55:B63"/>
  </mergeCells>
  <phoneticPr fontId="36" type="noConversion"/>
  <pageMargins left="0.25" right="0.25" top="0.75" bottom="0.75" header="0.3" footer="0.3"/>
  <pageSetup paperSize="9" orientation="landscape"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70"/>
  <sheetViews>
    <sheetView view="pageBreakPreview" topLeftCell="B1" zoomScale="70" zoomScaleNormal="115" workbookViewId="0">
      <selection activeCell="D68" sqref="D68"/>
    </sheetView>
  </sheetViews>
  <sheetFormatPr defaultColWidth="9" defaultRowHeight="13.5" x14ac:dyDescent="0.15"/>
  <cols>
    <col min="1" max="1" width="13" style="160" customWidth="1"/>
    <col min="2" max="2" width="11" style="160" customWidth="1"/>
    <col min="3" max="3" width="17.875" style="160" customWidth="1"/>
    <col min="4" max="4" width="50.625" style="160" customWidth="1"/>
    <col min="5" max="5" width="17.5" style="160" customWidth="1"/>
    <col min="6" max="6" width="30.125" style="160" customWidth="1"/>
    <col min="7" max="16384" width="9" style="160"/>
  </cols>
  <sheetData>
    <row r="1" spans="1:6" s="156" customFormat="1" ht="20.25" x14ac:dyDescent="0.15">
      <c r="A1" s="284" t="s">
        <v>149</v>
      </c>
      <c r="B1" s="284"/>
      <c r="C1" s="284"/>
      <c r="D1" s="284"/>
      <c r="E1" s="284"/>
      <c r="F1" s="284"/>
    </row>
    <row r="2" spans="1:6" s="157" customFormat="1" ht="28.5" x14ac:dyDescent="0.15">
      <c r="A2" s="268" t="s">
        <v>152</v>
      </c>
      <c r="B2" s="268"/>
      <c r="C2" s="162" t="s">
        <v>153</v>
      </c>
      <c r="D2" s="162" t="s">
        <v>154</v>
      </c>
      <c r="E2" s="162" t="s">
        <v>150</v>
      </c>
      <c r="F2" s="162" t="s">
        <v>151</v>
      </c>
    </row>
    <row r="3" spans="1:6" ht="14.25" x14ac:dyDescent="0.15">
      <c r="A3" s="266" t="s">
        <v>155</v>
      </c>
      <c r="B3" s="266"/>
      <c r="C3" s="184" t="s">
        <v>156</v>
      </c>
      <c r="D3" s="184" t="s">
        <v>157</v>
      </c>
      <c r="E3" s="184" t="s">
        <v>158</v>
      </c>
      <c r="F3" s="184"/>
    </row>
    <row r="4" spans="1:6" ht="28.5" x14ac:dyDescent="0.15">
      <c r="A4" s="266"/>
      <c r="B4" s="266"/>
      <c r="C4" s="184" t="s">
        <v>159</v>
      </c>
      <c r="D4" s="184" t="s">
        <v>160</v>
      </c>
      <c r="E4" s="184" t="s">
        <v>158</v>
      </c>
      <c r="F4" s="184"/>
    </row>
    <row r="5" spans="1:6" ht="14.25" x14ac:dyDescent="0.15">
      <c r="A5" s="266"/>
      <c r="B5" s="266"/>
      <c r="C5" s="184" t="s">
        <v>161</v>
      </c>
      <c r="D5" s="184" t="s">
        <v>162</v>
      </c>
      <c r="E5" s="184" t="s">
        <v>158</v>
      </c>
      <c r="F5" s="184"/>
    </row>
    <row r="6" spans="1:6" ht="14.25" x14ac:dyDescent="0.15">
      <c r="A6" s="266"/>
      <c r="B6" s="266"/>
      <c r="C6" s="184" t="s">
        <v>163</v>
      </c>
      <c r="D6" s="184" t="s">
        <v>164</v>
      </c>
      <c r="E6" s="184" t="s">
        <v>158</v>
      </c>
      <c r="F6" s="184"/>
    </row>
    <row r="7" spans="1:6" ht="42.75" x14ac:dyDescent="0.15">
      <c r="A7" s="266"/>
      <c r="B7" s="266"/>
      <c r="C7" s="184" t="s">
        <v>165</v>
      </c>
      <c r="D7" s="184" t="s">
        <v>166</v>
      </c>
      <c r="E7" s="184" t="s">
        <v>318</v>
      </c>
      <c r="F7" s="184"/>
    </row>
    <row r="8" spans="1:6" ht="14.25" x14ac:dyDescent="0.15">
      <c r="A8" s="266"/>
      <c r="B8" s="266"/>
      <c r="C8" s="184" t="s">
        <v>168</v>
      </c>
      <c r="D8" s="184" t="s">
        <v>169</v>
      </c>
      <c r="E8" s="184" t="s">
        <v>170</v>
      </c>
      <c r="F8" s="184" t="s">
        <v>171</v>
      </c>
    </row>
    <row r="9" spans="1:6" ht="14.25" x14ac:dyDescent="0.15">
      <c r="A9" s="266"/>
      <c r="B9" s="266"/>
      <c r="C9" s="184" t="s">
        <v>172</v>
      </c>
      <c r="D9" s="184" t="s">
        <v>173</v>
      </c>
      <c r="E9" s="184" t="s">
        <v>174</v>
      </c>
      <c r="F9" s="184"/>
    </row>
    <row r="10" spans="1:6" ht="14.25" x14ac:dyDescent="0.15">
      <c r="A10" s="266"/>
      <c r="B10" s="266"/>
      <c r="C10" s="184" t="s">
        <v>175</v>
      </c>
      <c r="D10" s="184" t="s">
        <v>176</v>
      </c>
      <c r="E10" s="184" t="s">
        <v>177</v>
      </c>
      <c r="F10" s="184"/>
    </row>
    <row r="11" spans="1:6" ht="14.25" x14ac:dyDescent="0.15">
      <c r="A11" s="266"/>
      <c r="B11" s="266"/>
      <c r="C11" s="184" t="s">
        <v>178</v>
      </c>
      <c r="D11" s="184" t="s">
        <v>179</v>
      </c>
      <c r="E11" s="184" t="s">
        <v>177</v>
      </c>
      <c r="F11" s="184"/>
    </row>
    <row r="12" spans="1:6" ht="14.25" x14ac:dyDescent="0.15">
      <c r="A12" s="266"/>
      <c r="B12" s="266"/>
      <c r="C12" s="184" t="s">
        <v>319</v>
      </c>
      <c r="D12" s="184" t="s">
        <v>115</v>
      </c>
      <c r="E12" s="184" t="s">
        <v>158</v>
      </c>
      <c r="F12" s="184"/>
    </row>
    <row r="13" spans="1:6" ht="14.25" customHeight="1" x14ac:dyDescent="0.15">
      <c r="A13" s="267" t="s">
        <v>184</v>
      </c>
      <c r="B13" s="266" t="s">
        <v>185</v>
      </c>
      <c r="C13" s="184" t="s">
        <v>186</v>
      </c>
      <c r="D13" s="184" t="s">
        <v>187</v>
      </c>
      <c r="E13" s="184" t="s">
        <v>158</v>
      </c>
      <c r="F13" s="186"/>
    </row>
    <row r="14" spans="1:6" ht="14.25" x14ac:dyDescent="0.15">
      <c r="A14" s="267"/>
      <c r="B14" s="266"/>
      <c r="C14" s="184" t="s">
        <v>188</v>
      </c>
      <c r="D14" s="184" t="s">
        <v>189</v>
      </c>
      <c r="E14" s="184" t="s">
        <v>158</v>
      </c>
      <c r="F14" s="186"/>
    </row>
    <row r="15" spans="1:6" ht="28.5" x14ac:dyDescent="0.15">
      <c r="A15" s="267"/>
      <c r="B15" s="266"/>
      <c r="C15" s="184" t="s">
        <v>190</v>
      </c>
      <c r="D15" s="184" t="s">
        <v>191</v>
      </c>
      <c r="E15" s="184" t="s">
        <v>174</v>
      </c>
      <c r="F15" s="186"/>
    </row>
    <row r="16" spans="1:6" ht="14.25" x14ac:dyDescent="0.15">
      <c r="A16" s="267"/>
      <c r="B16" s="266"/>
      <c r="C16" s="184" t="s">
        <v>192</v>
      </c>
      <c r="D16" s="184" t="s">
        <v>193</v>
      </c>
      <c r="E16" s="184" t="s">
        <v>174</v>
      </c>
      <c r="F16" s="186"/>
    </row>
    <row r="17" spans="1:6" ht="14.25" x14ac:dyDescent="0.15">
      <c r="A17" s="267"/>
      <c r="B17" s="266"/>
      <c r="C17" s="184" t="s">
        <v>194</v>
      </c>
      <c r="D17" s="184" t="s">
        <v>195</v>
      </c>
      <c r="E17" s="184" t="s">
        <v>196</v>
      </c>
      <c r="F17" s="186"/>
    </row>
    <row r="18" spans="1:6" ht="14.25" x14ac:dyDescent="0.15">
      <c r="A18" s="267"/>
      <c r="B18" s="266"/>
      <c r="C18" s="184" t="s">
        <v>197</v>
      </c>
      <c r="D18" s="184" t="s">
        <v>198</v>
      </c>
      <c r="E18" s="184" t="s">
        <v>177</v>
      </c>
      <c r="F18" s="186"/>
    </row>
    <row r="19" spans="1:6" ht="14.25" x14ac:dyDescent="0.15">
      <c r="A19" s="267"/>
      <c r="B19" s="266" t="s">
        <v>199</v>
      </c>
      <c r="C19" s="184" t="s">
        <v>200</v>
      </c>
      <c r="D19" s="184" t="s">
        <v>201</v>
      </c>
      <c r="E19" s="184" t="s">
        <v>202</v>
      </c>
      <c r="F19" s="186"/>
    </row>
    <row r="20" spans="1:6" ht="14.25" x14ac:dyDescent="0.15">
      <c r="A20" s="267"/>
      <c r="B20" s="266"/>
      <c r="C20" s="184" t="s">
        <v>203</v>
      </c>
      <c r="D20" s="184" t="s">
        <v>204</v>
      </c>
      <c r="E20" s="184" t="s">
        <v>205</v>
      </c>
      <c r="F20" s="186"/>
    </row>
    <row r="21" spans="1:6" ht="14.25" x14ac:dyDescent="0.15">
      <c r="A21" s="267"/>
      <c r="B21" s="266"/>
      <c r="C21" s="184" t="s">
        <v>206</v>
      </c>
      <c r="D21" s="184" t="s">
        <v>207</v>
      </c>
      <c r="E21" s="184" t="s">
        <v>205</v>
      </c>
      <c r="F21" s="186"/>
    </row>
    <row r="22" spans="1:6" ht="14.25" x14ac:dyDescent="0.15">
      <c r="A22" s="267"/>
      <c r="B22" s="266"/>
      <c r="C22" s="184" t="s">
        <v>208</v>
      </c>
      <c r="D22" s="184" t="s">
        <v>320</v>
      </c>
      <c r="E22" s="184" t="s">
        <v>202</v>
      </c>
      <c r="F22" s="186"/>
    </row>
    <row r="23" spans="1:6" ht="28.5" customHeight="1" x14ac:dyDescent="0.15">
      <c r="A23" s="267"/>
      <c r="B23" s="267" t="s">
        <v>210</v>
      </c>
      <c r="C23" s="184" t="s">
        <v>211</v>
      </c>
      <c r="D23" s="184" t="s">
        <v>212</v>
      </c>
      <c r="E23" s="184" t="s">
        <v>213</v>
      </c>
      <c r="F23" s="287" t="s">
        <v>214</v>
      </c>
    </row>
    <row r="24" spans="1:6" ht="14.25" x14ac:dyDescent="0.15">
      <c r="A24" s="267"/>
      <c r="B24" s="267"/>
      <c r="C24" s="184" t="s">
        <v>215</v>
      </c>
      <c r="D24" s="184" t="s">
        <v>321</v>
      </c>
      <c r="E24" s="184" t="s">
        <v>220</v>
      </c>
      <c r="F24" s="285"/>
    </row>
    <row r="25" spans="1:6" ht="14.25" x14ac:dyDescent="0.15">
      <c r="A25" s="267"/>
      <c r="B25" s="267"/>
      <c r="C25" s="184" t="s">
        <v>221</v>
      </c>
      <c r="D25" s="184" t="s">
        <v>222</v>
      </c>
      <c r="E25" s="184" t="s">
        <v>213</v>
      </c>
      <c r="F25" s="285"/>
    </row>
    <row r="26" spans="1:6" ht="14.25" x14ac:dyDescent="0.15">
      <c r="A26" s="267"/>
      <c r="B26" s="267"/>
      <c r="C26" s="184" t="s">
        <v>233</v>
      </c>
      <c r="D26" s="184" t="s">
        <v>234</v>
      </c>
      <c r="E26" s="184" t="s">
        <v>213</v>
      </c>
      <c r="F26" s="285"/>
    </row>
    <row r="27" spans="1:6" ht="14.25" x14ac:dyDescent="0.15">
      <c r="A27" s="267" t="s">
        <v>184</v>
      </c>
      <c r="B27" s="267" t="s">
        <v>210</v>
      </c>
      <c r="C27" s="184" t="s">
        <v>235</v>
      </c>
      <c r="D27" s="184" t="s">
        <v>236</v>
      </c>
      <c r="E27" s="184" t="s">
        <v>237</v>
      </c>
      <c r="F27" s="285" t="s">
        <v>214</v>
      </c>
    </row>
    <row r="28" spans="1:6" s="183" customFormat="1" ht="28.5" x14ac:dyDescent="0.15">
      <c r="A28" s="267"/>
      <c r="B28" s="267"/>
      <c r="C28" s="184" t="s">
        <v>322</v>
      </c>
      <c r="D28" s="184" t="s">
        <v>323</v>
      </c>
      <c r="E28" s="184" t="s">
        <v>213</v>
      </c>
      <c r="F28" s="285"/>
    </row>
    <row r="29" spans="1:6" s="183" customFormat="1" ht="28.5" x14ac:dyDescent="0.15">
      <c r="A29" s="267"/>
      <c r="B29" s="267"/>
      <c r="C29" s="184" t="s">
        <v>324</v>
      </c>
      <c r="D29" s="184" t="s">
        <v>325</v>
      </c>
      <c r="E29" s="184" t="s">
        <v>228</v>
      </c>
      <c r="F29" s="285"/>
    </row>
    <row r="30" spans="1:6" s="183" customFormat="1" ht="28.5" x14ac:dyDescent="0.15">
      <c r="A30" s="267"/>
      <c r="B30" s="267"/>
      <c r="C30" s="184" t="s">
        <v>326</v>
      </c>
      <c r="D30" s="184" t="s">
        <v>327</v>
      </c>
      <c r="E30" s="184" t="s">
        <v>328</v>
      </c>
      <c r="F30" s="285"/>
    </row>
    <row r="31" spans="1:6" s="183" customFormat="1" ht="28.5" x14ac:dyDescent="0.15">
      <c r="A31" s="267"/>
      <c r="B31" s="267"/>
      <c r="C31" s="184" t="s">
        <v>329</v>
      </c>
      <c r="D31" s="184" t="s">
        <v>224</v>
      </c>
      <c r="E31" s="184" t="s">
        <v>328</v>
      </c>
      <c r="F31" s="285"/>
    </row>
    <row r="32" spans="1:6" ht="14.25" x14ac:dyDescent="0.15">
      <c r="A32" s="267"/>
      <c r="B32" s="267"/>
      <c r="C32" s="184" t="s">
        <v>330</v>
      </c>
      <c r="D32" s="184" t="s">
        <v>331</v>
      </c>
      <c r="E32" s="184" t="s">
        <v>332</v>
      </c>
      <c r="F32" s="286"/>
    </row>
    <row r="33" spans="1:6" ht="14.25" customHeight="1" x14ac:dyDescent="0.15">
      <c r="A33" s="267"/>
      <c r="B33" s="267" t="s">
        <v>238</v>
      </c>
      <c r="C33" s="184" t="s">
        <v>239</v>
      </c>
      <c r="D33" s="184" t="s">
        <v>240</v>
      </c>
      <c r="E33" s="184" t="s">
        <v>213</v>
      </c>
      <c r="F33" s="184"/>
    </row>
    <row r="34" spans="1:6" ht="28.5" x14ac:dyDescent="0.15">
      <c r="A34" s="267"/>
      <c r="B34" s="267"/>
      <c r="C34" s="184" t="s">
        <v>241</v>
      </c>
      <c r="D34" s="184" t="s">
        <v>242</v>
      </c>
      <c r="E34" s="184" t="s">
        <v>213</v>
      </c>
      <c r="F34" s="186"/>
    </row>
    <row r="35" spans="1:6" ht="14.25" x14ac:dyDescent="0.15">
      <c r="A35" s="267"/>
      <c r="B35" s="267"/>
      <c r="C35" s="184" t="s">
        <v>251</v>
      </c>
      <c r="D35" s="184" t="s">
        <v>252</v>
      </c>
      <c r="E35" s="184" t="s">
        <v>213</v>
      </c>
      <c r="F35" s="186"/>
    </row>
    <row r="36" spans="1:6" ht="57" x14ac:dyDescent="0.15">
      <c r="A36" s="267"/>
      <c r="B36" s="267"/>
      <c r="C36" s="184" t="s">
        <v>260</v>
      </c>
      <c r="D36" s="184" t="s">
        <v>261</v>
      </c>
      <c r="E36" s="184" t="s">
        <v>213</v>
      </c>
      <c r="F36" s="184" t="s">
        <v>333</v>
      </c>
    </row>
    <row r="37" spans="1:6" ht="14.25" x14ac:dyDescent="0.15">
      <c r="A37" s="267"/>
      <c r="B37" s="267"/>
      <c r="C37" s="184" t="s">
        <v>267</v>
      </c>
      <c r="D37" s="184" t="s">
        <v>268</v>
      </c>
      <c r="E37" s="184" t="s">
        <v>237</v>
      </c>
      <c r="F37" s="184"/>
    </row>
    <row r="38" spans="1:6" ht="14.25" x14ac:dyDescent="0.15">
      <c r="A38" s="267"/>
      <c r="B38" s="267"/>
      <c r="C38" s="184" t="s">
        <v>274</v>
      </c>
      <c r="D38" s="184" t="s">
        <v>275</v>
      </c>
      <c r="E38" s="184" t="s">
        <v>237</v>
      </c>
      <c r="F38" s="184"/>
    </row>
    <row r="39" spans="1:6" s="183" customFormat="1" ht="14.25" x14ac:dyDescent="0.15">
      <c r="A39" s="267"/>
      <c r="B39" s="267"/>
      <c r="C39" s="184" t="s">
        <v>334</v>
      </c>
      <c r="D39" s="184" t="s">
        <v>335</v>
      </c>
      <c r="E39" s="184" t="s">
        <v>213</v>
      </c>
      <c r="F39" s="184"/>
    </row>
    <row r="40" spans="1:6" s="183" customFormat="1" ht="14.25" x14ac:dyDescent="0.15">
      <c r="A40" s="267"/>
      <c r="B40" s="267"/>
      <c r="C40" s="184" t="s">
        <v>336</v>
      </c>
      <c r="D40" s="184" t="s">
        <v>337</v>
      </c>
      <c r="E40" s="184" t="s">
        <v>245</v>
      </c>
      <c r="F40" s="184"/>
    </row>
    <row r="41" spans="1:6" s="183" customFormat="1" ht="14.25" x14ac:dyDescent="0.15">
      <c r="A41" s="267"/>
      <c r="B41" s="267"/>
      <c r="C41" s="184" t="s">
        <v>338</v>
      </c>
      <c r="D41" s="184" t="s">
        <v>339</v>
      </c>
      <c r="E41" s="184" t="s">
        <v>245</v>
      </c>
      <c r="F41" s="184"/>
    </row>
    <row r="42" spans="1:6" s="183" customFormat="1" ht="28.5" x14ac:dyDescent="0.15">
      <c r="A42" s="267"/>
      <c r="B42" s="267"/>
      <c r="C42" s="184" t="s">
        <v>340</v>
      </c>
      <c r="D42" s="184" t="s">
        <v>341</v>
      </c>
      <c r="E42" s="184" t="s">
        <v>248</v>
      </c>
      <c r="F42" s="184"/>
    </row>
    <row r="43" spans="1:6" s="183" customFormat="1" ht="28.5" x14ac:dyDescent="0.15">
      <c r="A43" s="267"/>
      <c r="B43" s="267"/>
      <c r="C43" s="184" t="s">
        <v>342</v>
      </c>
      <c r="D43" s="184" t="s">
        <v>343</v>
      </c>
      <c r="E43" s="184" t="s">
        <v>213</v>
      </c>
      <c r="F43" s="184"/>
    </row>
    <row r="44" spans="1:6" s="183" customFormat="1" ht="28.5" x14ac:dyDescent="0.15">
      <c r="A44" s="267"/>
      <c r="B44" s="267"/>
      <c r="C44" s="184" t="s">
        <v>344</v>
      </c>
      <c r="D44" s="184" t="s">
        <v>345</v>
      </c>
      <c r="E44" s="184" t="s">
        <v>213</v>
      </c>
      <c r="F44" s="184"/>
    </row>
    <row r="45" spans="1:6" s="183" customFormat="1" ht="28.5" x14ac:dyDescent="0.15">
      <c r="A45" s="267"/>
      <c r="B45" s="267"/>
      <c r="C45" s="184" t="s">
        <v>346</v>
      </c>
      <c r="D45" s="184" t="s">
        <v>347</v>
      </c>
      <c r="E45" s="184" t="s">
        <v>213</v>
      </c>
      <c r="F45" s="184"/>
    </row>
    <row r="46" spans="1:6" s="183" customFormat="1" ht="28.5" x14ac:dyDescent="0.15">
      <c r="A46" s="267"/>
      <c r="B46" s="267"/>
      <c r="C46" s="184" t="s">
        <v>348</v>
      </c>
      <c r="D46" s="184" t="s">
        <v>349</v>
      </c>
      <c r="E46" s="184" t="s">
        <v>245</v>
      </c>
      <c r="F46" s="184"/>
    </row>
    <row r="47" spans="1:6" s="183" customFormat="1" ht="28.5" x14ac:dyDescent="0.15">
      <c r="A47" s="267"/>
      <c r="B47" s="267"/>
      <c r="C47" s="184" t="s">
        <v>350</v>
      </c>
      <c r="D47" s="184" t="s">
        <v>351</v>
      </c>
      <c r="E47" s="184" t="s">
        <v>352</v>
      </c>
      <c r="F47" s="184"/>
    </row>
    <row r="48" spans="1:6" ht="53.25" customHeight="1" x14ac:dyDescent="0.15">
      <c r="A48" s="267" t="s">
        <v>184</v>
      </c>
      <c r="B48" s="267" t="s">
        <v>238</v>
      </c>
      <c r="C48" s="184" t="s">
        <v>353</v>
      </c>
      <c r="D48" s="184" t="s">
        <v>354</v>
      </c>
      <c r="E48" s="184" t="s">
        <v>263</v>
      </c>
      <c r="F48" s="267" t="s">
        <v>355</v>
      </c>
    </row>
    <row r="49" spans="1:6" ht="28.5" x14ac:dyDescent="0.15">
      <c r="A49" s="267"/>
      <c r="B49" s="267"/>
      <c r="C49" s="184" t="s">
        <v>356</v>
      </c>
      <c r="D49" s="184" t="s">
        <v>357</v>
      </c>
      <c r="E49" s="184" t="s">
        <v>358</v>
      </c>
      <c r="F49" s="267"/>
    </row>
    <row r="50" spans="1:6" ht="14.25" x14ac:dyDescent="0.15">
      <c r="A50" s="267"/>
      <c r="B50" s="267"/>
      <c r="C50" s="184" t="s">
        <v>359</v>
      </c>
      <c r="D50" s="184" t="s">
        <v>360</v>
      </c>
      <c r="E50" s="184" t="s">
        <v>256</v>
      </c>
      <c r="F50" s="184"/>
    </row>
    <row r="51" spans="1:6" ht="14.25" x14ac:dyDescent="0.15">
      <c r="A51" s="267"/>
      <c r="B51" s="267"/>
      <c r="C51" s="184" t="s">
        <v>361</v>
      </c>
      <c r="D51" s="184" t="s">
        <v>257</v>
      </c>
      <c r="E51" s="184" t="s">
        <v>263</v>
      </c>
      <c r="F51" s="184"/>
    </row>
    <row r="52" spans="1:6" ht="28.5" x14ac:dyDescent="0.15">
      <c r="A52" s="267"/>
      <c r="B52" s="267"/>
      <c r="C52" s="184" t="s">
        <v>362</v>
      </c>
      <c r="D52" s="184" t="s">
        <v>269</v>
      </c>
      <c r="E52" s="184" t="s">
        <v>270</v>
      </c>
      <c r="F52" s="184"/>
    </row>
    <row r="53" spans="1:6" ht="28.5" x14ac:dyDescent="0.15">
      <c r="A53" s="267"/>
      <c r="B53" s="267"/>
      <c r="C53" s="184" t="s">
        <v>363</v>
      </c>
      <c r="D53" s="184" t="s">
        <v>364</v>
      </c>
      <c r="E53" s="184" t="s">
        <v>263</v>
      </c>
      <c r="F53" s="184"/>
    </row>
    <row r="54" spans="1:6" ht="28.5" x14ac:dyDescent="0.15">
      <c r="A54" s="267"/>
      <c r="B54" s="266" t="s">
        <v>276</v>
      </c>
      <c r="C54" s="184" t="s">
        <v>277</v>
      </c>
      <c r="D54" s="184" t="s">
        <v>278</v>
      </c>
      <c r="E54" s="184" t="s">
        <v>177</v>
      </c>
      <c r="F54" s="184"/>
    </row>
    <row r="55" spans="1:6" ht="14.25" x14ac:dyDescent="0.15">
      <c r="A55" s="267"/>
      <c r="B55" s="266"/>
      <c r="C55" s="184" t="s">
        <v>279</v>
      </c>
      <c r="D55" s="184" t="s">
        <v>280</v>
      </c>
      <c r="E55" s="184" t="s">
        <v>213</v>
      </c>
      <c r="F55" s="184"/>
    </row>
    <row r="56" spans="1:6" ht="14.25" x14ac:dyDescent="0.15">
      <c r="A56" s="267"/>
      <c r="B56" s="266"/>
      <c r="C56" s="184" t="s">
        <v>281</v>
      </c>
      <c r="D56" s="184" t="s">
        <v>282</v>
      </c>
      <c r="E56" s="184" t="s">
        <v>213</v>
      </c>
      <c r="F56" s="184"/>
    </row>
    <row r="57" spans="1:6" ht="14.25" x14ac:dyDescent="0.15">
      <c r="A57" s="267"/>
      <c r="B57" s="266"/>
      <c r="C57" s="184" t="s">
        <v>283</v>
      </c>
      <c r="D57" s="184" t="s">
        <v>284</v>
      </c>
      <c r="E57" s="184" t="s">
        <v>285</v>
      </c>
      <c r="F57" s="184"/>
    </row>
    <row r="58" spans="1:6" ht="14.25" x14ac:dyDescent="0.15">
      <c r="A58" s="267"/>
      <c r="B58" s="266"/>
      <c r="C58" s="184" t="s">
        <v>286</v>
      </c>
      <c r="D58" s="184" t="s">
        <v>287</v>
      </c>
      <c r="E58" s="184" t="s">
        <v>237</v>
      </c>
      <c r="F58" s="184"/>
    </row>
    <row r="59" spans="1:6" ht="14.25" x14ac:dyDescent="0.15">
      <c r="A59" s="267"/>
      <c r="B59" s="266"/>
      <c r="C59" s="184" t="s">
        <v>288</v>
      </c>
      <c r="D59" s="184" t="s">
        <v>289</v>
      </c>
      <c r="E59" s="184" t="s">
        <v>237</v>
      </c>
      <c r="F59" s="184"/>
    </row>
    <row r="60" spans="1:6" ht="14.25" x14ac:dyDescent="0.15">
      <c r="A60" s="267"/>
      <c r="B60" s="266"/>
      <c r="C60" s="184" t="s">
        <v>365</v>
      </c>
      <c r="D60" s="184" t="s">
        <v>366</v>
      </c>
      <c r="E60" s="184" t="s">
        <v>263</v>
      </c>
      <c r="F60" s="184"/>
    </row>
    <row r="61" spans="1:6" ht="14.25" x14ac:dyDescent="0.15">
      <c r="A61" s="267"/>
      <c r="B61" s="266"/>
      <c r="C61" s="184" t="s">
        <v>367</v>
      </c>
      <c r="D61" s="184" t="s">
        <v>368</v>
      </c>
      <c r="E61" s="184" t="s">
        <v>263</v>
      </c>
      <c r="F61" s="184"/>
    </row>
    <row r="62" spans="1:6" ht="14.25" x14ac:dyDescent="0.15">
      <c r="A62" s="267"/>
      <c r="B62" s="266"/>
      <c r="C62" s="184" t="s">
        <v>369</v>
      </c>
      <c r="D62" s="184" t="s">
        <v>370</v>
      </c>
      <c r="E62" s="184" t="s">
        <v>295</v>
      </c>
      <c r="F62" s="184"/>
    </row>
    <row r="63" spans="1:6" ht="14.25" x14ac:dyDescent="0.15">
      <c r="A63" s="266" t="s">
        <v>371</v>
      </c>
      <c r="B63" s="266"/>
      <c r="C63" s="184" t="s">
        <v>297</v>
      </c>
      <c r="D63" s="184" t="s">
        <v>298</v>
      </c>
      <c r="E63" s="184" t="s">
        <v>158</v>
      </c>
      <c r="F63" s="184"/>
    </row>
    <row r="64" spans="1:6" ht="14.25" x14ac:dyDescent="0.15">
      <c r="A64" s="266"/>
      <c r="B64" s="266"/>
      <c r="C64" s="184" t="s">
        <v>299</v>
      </c>
      <c r="D64" s="184" t="s">
        <v>300</v>
      </c>
      <c r="E64" s="184" t="s">
        <v>196</v>
      </c>
      <c r="F64" s="184" t="s">
        <v>301</v>
      </c>
    </row>
    <row r="65" spans="1:6" ht="14.25" x14ac:dyDescent="0.15">
      <c r="A65" s="266"/>
      <c r="B65" s="266"/>
      <c r="C65" s="184" t="s">
        <v>302</v>
      </c>
      <c r="D65" s="184" t="s">
        <v>303</v>
      </c>
      <c r="E65" s="184" t="s">
        <v>196</v>
      </c>
      <c r="F65" s="184" t="s">
        <v>301</v>
      </c>
    </row>
    <row r="66" spans="1:6" ht="28.5" x14ac:dyDescent="0.15">
      <c r="A66" s="266"/>
      <c r="B66" s="266"/>
      <c r="C66" s="184" t="s">
        <v>304</v>
      </c>
      <c r="D66" s="184" t="s">
        <v>305</v>
      </c>
      <c r="E66" s="184" t="s">
        <v>213</v>
      </c>
      <c r="F66" s="184" t="s">
        <v>301</v>
      </c>
    </row>
    <row r="67" spans="1:6" ht="14.25" x14ac:dyDescent="0.15">
      <c r="A67" s="266"/>
      <c r="B67" s="266"/>
      <c r="C67" s="184" t="s">
        <v>306</v>
      </c>
      <c r="D67" s="184" t="s">
        <v>307</v>
      </c>
      <c r="E67" s="184" t="s">
        <v>213</v>
      </c>
      <c r="F67" s="184" t="s">
        <v>301</v>
      </c>
    </row>
    <row r="68" spans="1:6" ht="14.25" x14ac:dyDescent="0.15">
      <c r="A68" s="266"/>
      <c r="B68" s="266"/>
      <c r="C68" s="184" t="s">
        <v>308</v>
      </c>
      <c r="D68" s="184" t="s">
        <v>309</v>
      </c>
      <c r="E68" s="184" t="s">
        <v>256</v>
      </c>
      <c r="F68" s="184" t="s">
        <v>301</v>
      </c>
    </row>
    <row r="69" spans="1:6" ht="28.5" x14ac:dyDescent="0.15">
      <c r="A69" s="266"/>
      <c r="B69" s="266"/>
      <c r="C69" s="187" t="s">
        <v>372</v>
      </c>
      <c r="D69" s="188" t="s">
        <v>373</v>
      </c>
      <c r="E69" s="184" t="s">
        <v>374</v>
      </c>
      <c r="F69" s="266" t="s">
        <v>375</v>
      </c>
    </row>
    <row r="70" spans="1:6" ht="28.5" x14ac:dyDescent="0.15">
      <c r="A70" s="266"/>
      <c r="B70" s="266"/>
      <c r="C70" s="187" t="s">
        <v>376</v>
      </c>
      <c r="D70" s="188" t="s">
        <v>377</v>
      </c>
      <c r="E70" s="184" t="s">
        <v>378</v>
      </c>
      <c r="F70" s="266"/>
    </row>
  </sheetData>
  <mergeCells count="18">
    <mergeCell ref="A1:F1"/>
    <mergeCell ref="A2:B2"/>
    <mergeCell ref="A13:A26"/>
    <mergeCell ref="A27:A47"/>
    <mergeCell ref="A48:A62"/>
    <mergeCell ref="B13:B18"/>
    <mergeCell ref="B19:B22"/>
    <mergeCell ref="B23:B26"/>
    <mergeCell ref="B27:B32"/>
    <mergeCell ref="B33:B47"/>
    <mergeCell ref="B48:B53"/>
    <mergeCell ref="B54:B62"/>
    <mergeCell ref="F23:F26"/>
    <mergeCell ref="F27:F32"/>
    <mergeCell ref="F48:F49"/>
    <mergeCell ref="F69:F70"/>
    <mergeCell ref="A3:B12"/>
    <mergeCell ref="A63:B70"/>
  </mergeCells>
  <phoneticPr fontId="36" type="noConversion"/>
  <pageMargins left="0.25" right="0.25" top="0.75" bottom="0.75" header="0.3" footer="0.3"/>
  <pageSetup paperSize="9" scale="95" orientation="landscape" horizontalDpi="200" verticalDpi="300" r:id="rId1"/>
  <rowBreaks count="2" manualBreakCount="2">
    <brk id="26" max="16383" man="1"/>
    <brk id="4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9"/>
  <sheetViews>
    <sheetView zoomScale="85" zoomScaleNormal="85" workbookViewId="0">
      <selection activeCell="D22" sqref="D22:F22"/>
    </sheetView>
  </sheetViews>
  <sheetFormatPr defaultColWidth="9" defaultRowHeight="5.65" customHeight="1" x14ac:dyDescent="0.15"/>
  <cols>
    <col min="1" max="1" width="7.125" style="160" customWidth="1"/>
    <col min="2" max="3" width="11.5" style="160" customWidth="1"/>
    <col min="4" max="4" width="10.375" style="160" customWidth="1"/>
    <col min="5" max="5" width="10.5" style="161"/>
    <col min="6" max="6" width="40.625" style="160" customWidth="1"/>
    <col min="7" max="7" width="11.5" style="160" customWidth="1"/>
    <col min="8" max="8" width="22.25" style="160" customWidth="1"/>
    <col min="9" max="9" width="9" style="160"/>
    <col min="10" max="10" width="9" style="160" hidden="1" customWidth="1"/>
    <col min="11" max="16384" width="9" style="160"/>
  </cols>
  <sheetData>
    <row r="1" spans="1:11" s="156" customFormat="1" ht="20.25" x14ac:dyDescent="0.15">
      <c r="A1" s="284" t="s">
        <v>379</v>
      </c>
      <c r="B1" s="284"/>
      <c r="C1" s="284"/>
      <c r="D1" s="284"/>
      <c r="E1" s="284"/>
      <c r="F1" s="284"/>
      <c r="G1" s="284"/>
      <c r="H1" s="284"/>
    </row>
    <row r="2" spans="1:11" s="157" customFormat="1" ht="28.5" hidden="1" x14ac:dyDescent="0.15">
      <c r="A2" s="162" t="s">
        <v>1</v>
      </c>
      <c r="B2" s="162" t="s">
        <v>2</v>
      </c>
      <c r="C2" s="268" t="s">
        <v>3</v>
      </c>
      <c r="D2" s="268"/>
      <c r="E2" s="268" t="s">
        <v>4</v>
      </c>
      <c r="F2" s="268"/>
      <c r="G2" s="268" t="s">
        <v>150</v>
      </c>
      <c r="H2" s="268" t="s">
        <v>151</v>
      </c>
    </row>
    <row r="3" spans="1:11" s="157" customFormat="1" ht="14.25" x14ac:dyDescent="0.15">
      <c r="A3" s="268" t="s">
        <v>152</v>
      </c>
      <c r="B3" s="268"/>
      <c r="C3" s="162" t="s">
        <v>153</v>
      </c>
      <c r="D3" s="268" t="s">
        <v>154</v>
      </c>
      <c r="E3" s="268"/>
      <c r="F3" s="268"/>
      <c r="G3" s="268"/>
      <c r="H3" s="268"/>
    </row>
    <row r="4" spans="1:11" s="158" customFormat="1" ht="13.5" customHeight="1" x14ac:dyDescent="0.15">
      <c r="A4" s="293" t="s">
        <v>155</v>
      </c>
      <c r="B4" s="293" t="s">
        <v>380</v>
      </c>
      <c r="C4" s="164" t="s">
        <v>381</v>
      </c>
      <c r="D4" s="288" t="s">
        <v>382</v>
      </c>
      <c r="E4" s="288"/>
      <c r="F4" s="288"/>
      <c r="G4" s="164" t="s">
        <v>158</v>
      </c>
      <c r="H4" s="164"/>
    </row>
    <row r="5" spans="1:11" s="158" customFormat="1" ht="13.5" x14ac:dyDescent="0.15">
      <c r="A5" s="293"/>
      <c r="B5" s="293"/>
      <c r="C5" s="164" t="s">
        <v>383</v>
      </c>
      <c r="D5" s="288" t="s">
        <v>384</v>
      </c>
      <c r="E5" s="288"/>
      <c r="F5" s="288"/>
      <c r="G5" s="164" t="s">
        <v>158</v>
      </c>
      <c r="H5" s="164"/>
    </row>
    <row r="6" spans="1:11" s="158" customFormat="1" ht="13.5" x14ac:dyDescent="0.15">
      <c r="A6" s="293"/>
      <c r="B6" s="293"/>
      <c r="C6" s="164" t="s">
        <v>385</v>
      </c>
      <c r="D6" s="288" t="s">
        <v>386</v>
      </c>
      <c r="E6" s="288"/>
      <c r="F6" s="288"/>
      <c r="G6" s="164" t="s">
        <v>158</v>
      </c>
      <c r="H6" s="164"/>
    </row>
    <row r="7" spans="1:11" s="158" customFormat="1" ht="13.5" x14ac:dyDescent="0.15">
      <c r="A7" s="293"/>
      <c r="B7" s="293"/>
      <c r="C7" s="164" t="s">
        <v>387</v>
      </c>
      <c r="D7" s="288" t="s">
        <v>164</v>
      </c>
      <c r="E7" s="288"/>
      <c r="F7" s="288"/>
      <c r="G7" s="164" t="s">
        <v>158</v>
      </c>
      <c r="H7" s="164"/>
    </row>
    <row r="8" spans="1:11" s="158" customFormat="1" ht="47.25" customHeight="1" x14ac:dyDescent="0.15">
      <c r="A8" s="293"/>
      <c r="B8" s="293"/>
      <c r="C8" s="164" t="s">
        <v>388</v>
      </c>
      <c r="D8" s="288" t="s">
        <v>169</v>
      </c>
      <c r="E8" s="288"/>
      <c r="F8" s="288"/>
      <c r="G8" s="164" t="s">
        <v>158</v>
      </c>
      <c r="H8" s="164"/>
      <c r="K8" s="177" t="s">
        <v>389</v>
      </c>
    </row>
    <row r="9" spans="1:11" s="158" customFormat="1" ht="54" x14ac:dyDescent="0.15">
      <c r="A9" s="293"/>
      <c r="B9" s="293"/>
      <c r="C9" s="164" t="s">
        <v>390</v>
      </c>
      <c r="D9" s="288" t="s">
        <v>166</v>
      </c>
      <c r="E9" s="288"/>
      <c r="F9" s="288"/>
      <c r="G9" s="164" t="s">
        <v>391</v>
      </c>
      <c r="H9" s="164"/>
      <c r="K9" s="178" t="s">
        <v>392</v>
      </c>
    </row>
    <row r="10" spans="1:11" s="158" customFormat="1" ht="13.5" x14ac:dyDescent="0.15">
      <c r="A10" s="293"/>
      <c r="B10" s="293" t="s">
        <v>393</v>
      </c>
      <c r="C10" s="164" t="s">
        <v>394</v>
      </c>
      <c r="D10" s="288" t="s">
        <v>395</v>
      </c>
      <c r="E10" s="288"/>
      <c r="F10" s="288"/>
      <c r="G10" s="164" t="s">
        <v>177</v>
      </c>
      <c r="H10" s="164"/>
    </row>
    <row r="11" spans="1:11" s="158" customFormat="1" ht="13.5" x14ac:dyDescent="0.15">
      <c r="A11" s="293"/>
      <c r="B11" s="293"/>
      <c r="C11" s="164" t="s">
        <v>396</v>
      </c>
      <c r="D11" s="288" t="s">
        <v>179</v>
      </c>
      <c r="E11" s="288"/>
      <c r="F11" s="288"/>
      <c r="G11" s="164" t="s">
        <v>177</v>
      </c>
      <c r="H11" s="164"/>
    </row>
    <row r="12" spans="1:11" s="158" customFormat="1" ht="13.5" x14ac:dyDescent="0.15">
      <c r="A12" s="293"/>
      <c r="B12" s="293"/>
      <c r="C12" s="165" t="s">
        <v>397</v>
      </c>
      <c r="D12" s="288" t="s">
        <v>398</v>
      </c>
      <c r="E12" s="288"/>
      <c r="F12" s="288"/>
      <c r="G12" s="164" t="s">
        <v>213</v>
      </c>
      <c r="H12" s="164"/>
    </row>
    <row r="13" spans="1:11" s="158" customFormat="1" ht="13.5" x14ac:dyDescent="0.15">
      <c r="A13" s="293"/>
      <c r="B13" s="293"/>
      <c r="C13" s="165" t="s">
        <v>399</v>
      </c>
      <c r="D13" s="288" t="s">
        <v>400</v>
      </c>
      <c r="E13" s="288"/>
      <c r="F13" s="288"/>
      <c r="G13" s="164" t="s">
        <v>213</v>
      </c>
      <c r="H13" s="164"/>
    </row>
    <row r="14" spans="1:11" s="158" customFormat="1" ht="13.5" x14ac:dyDescent="0.15">
      <c r="A14" s="293"/>
      <c r="B14" s="293"/>
      <c r="C14" s="165" t="s">
        <v>401</v>
      </c>
      <c r="D14" s="288" t="s">
        <v>181</v>
      </c>
      <c r="E14" s="288"/>
      <c r="F14" s="288"/>
      <c r="G14" s="164" t="s">
        <v>182</v>
      </c>
      <c r="H14" s="164"/>
    </row>
    <row r="15" spans="1:11" s="158" customFormat="1" ht="18.75" customHeight="1" x14ac:dyDescent="0.15">
      <c r="A15" s="294" t="s">
        <v>184</v>
      </c>
      <c r="B15" s="294" t="s">
        <v>185</v>
      </c>
      <c r="C15" s="165" t="s">
        <v>186</v>
      </c>
      <c r="D15" s="288" t="s">
        <v>187</v>
      </c>
      <c r="E15" s="288"/>
      <c r="F15" s="288"/>
      <c r="G15" s="164" t="s">
        <v>158</v>
      </c>
      <c r="H15" s="166"/>
    </row>
    <row r="16" spans="1:11" s="158" customFormat="1" ht="18.75" customHeight="1" x14ac:dyDescent="0.15">
      <c r="A16" s="295"/>
      <c r="B16" s="295"/>
      <c r="C16" s="164" t="s">
        <v>188</v>
      </c>
      <c r="D16" s="288" t="s">
        <v>189</v>
      </c>
      <c r="E16" s="288"/>
      <c r="F16" s="288"/>
      <c r="G16" s="164" t="s">
        <v>158</v>
      </c>
      <c r="H16" s="166"/>
    </row>
    <row r="17" spans="1:11" s="158" customFormat="1" ht="18.75" customHeight="1" x14ac:dyDescent="0.15">
      <c r="A17" s="295"/>
      <c r="B17" s="295" t="s">
        <v>199</v>
      </c>
      <c r="C17" s="164" t="s">
        <v>200</v>
      </c>
      <c r="D17" s="288" t="s">
        <v>201</v>
      </c>
      <c r="E17" s="288"/>
      <c r="F17" s="288"/>
      <c r="G17" s="164" t="s">
        <v>202</v>
      </c>
      <c r="H17" s="166"/>
    </row>
    <row r="18" spans="1:11" s="158" customFormat="1" ht="18.75" customHeight="1" x14ac:dyDescent="0.15">
      <c r="A18" s="295"/>
      <c r="B18" s="295"/>
      <c r="C18" s="164" t="s">
        <v>203</v>
      </c>
      <c r="D18" s="288" t="s">
        <v>204</v>
      </c>
      <c r="E18" s="288"/>
      <c r="F18" s="288"/>
      <c r="G18" s="164" t="s">
        <v>205</v>
      </c>
      <c r="H18" s="166"/>
      <c r="J18" s="179" t="s">
        <v>402</v>
      </c>
      <c r="K18" s="180"/>
    </row>
    <row r="19" spans="1:11" s="158" customFormat="1" ht="18.75" customHeight="1" x14ac:dyDescent="0.15">
      <c r="A19" s="295"/>
      <c r="B19" s="295"/>
      <c r="C19" s="164" t="s">
        <v>206</v>
      </c>
      <c r="D19" s="288" t="s">
        <v>403</v>
      </c>
      <c r="E19" s="288"/>
      <c r="F19" s="288"/>
      <c r="G19" s="164" t="s">
        <v>404</v>
      </c>
      <c r="H19" s="166"/>
      <c r="J19" s="179" t="s">
        <v>405</v>
      </c>
    </row>
    <row r="20" spans="1:11" s="158" customFormat="1" ht="18.75" customHeight="1" x14ac:dyDescent="0.15">
      <c r="A20" s="295"/>
      <c r="B20" s="295"/>
      <c r="C20" s="164" t="s">
        <v>208</v>
      </c>
      <c r="D20" s="288" t="s">
        <v>406</v>
      </c>
      <c r="E20" s="288"/>
      <c r="F20" s="288"/>
      <c r="G20" s="164" t="s">
        <v>205</v>
      </c>
      <c r="H20" s="166"/>
      <c r="J20" s="179"/>
    </row>
    <row r="21" spans="1:11" s="158" customFormat="1" ht="18.75" customHeight="1" x14ac:dyDescent="0.15">
      <c r="A21" s="295"/>
      <c r="B21" s="295"/>
      <c r="C21" s="164" t="s">
        <v>407</v>
      </c>
      <c r="D21" s="288" t="s">
        <v>408</v>
      </c>
      <c r="E21" s="288"/>
      <c r="F21" s="288"/>
      <c r="G21" s="164" t="s">
        <v>202</v>
      </c>
      <c r="H21" s="164"/>
      <c r="J21" s="179" t="s">
        <v>409</v>
      </c>
    </row>
    <row r="22" spans="1:11" s="158" customFormat="1" ht="18.75" customHeight="1" x14ac:dyDescent="0.15">
      <c r="A22" s="295"/>
      <c r="B22" s="295" t="s">
        <v>410</v>
      </c>
      <c r="C22" s="164" t="s">
        <v>211</v>
      </c>
      <c r="D22" s="305" t="s">
        <v>411</v>
      </c>
      <c r="E22" s="305"/>
      <c r="F22" s="305"/>
      <c r="G22" s="164" t="s">
        <v>220</v>
      </c>
      <c r="H22" s="167"/>
      <c r="J22" s="179" t="s">
        <v>412</v>
      </c>
    </row>
    <row r="23" spans="1:11" s="158" customFormat="1" ht="33.75" customHeight="1" x14ac:dyDescent="0.15">
      <c r="A23" s="295"/>
      <c r="B23" s="295"/>
      <c r="C23" s="168" t="s">
        <v>215</v>
      </c>
      <c r="D23" s="306" t="s">
        <v>413</v>
      </c>
      <c r="E23" s="307"/>
      <c r="F23" s="308"/>
      <c r="G23" s="169" t="s">
        <v>213</v>
      </c>
      <c r="H23" s="167"/>
      <c r="J23" s="179" t="s">
        <v>414</v>
      </c>
    </row>
    <row r="24" spans="1:11" s="158" customFormat="1" ht="36" customHeight="1" x14ac:dyDescent="0.15">
      <c r="A24" s="295"/>
      <c r="B24" s="295"/>
      <c r="C24" s="289" t="s">
        <v>221</v>
      </c>
      <c r="D24" s="289" t="s">
        <v>222</v>
      </c>
      <c r="E24" s="289" t="s">
        <v>415</v>
      </c>
      <c r="F24" s="289"/>
      <c r="G24" s="169" t="s">
        <v>256</v>
      </c>
      <c r="H24" s="167"/>
      <c r="J24" s="179"/>
    </row>
    <row r="25" spans="1:11" s="158" customFormat="1" ht="30.75" customHeight="1" x14ac:dyDescent="0.15">
      <c r="A25" s="295"/>
      <c r="B25" s="295"/>
      <c r="C25" s="289"/>
      <c r="D25" s="289"/>
      <c r="E25" s="289" t="s">
        <v>416</v>
      </c>
      <c r="F25" s="289"/>
      <c r="G25" s="169" t="s">
        <v>213</v>
      </c>
      <c r="H25" s="167"/>
      <c r="J25" s="179"/>
    </row>
    <row r="26" spans="1:11" s="158" customFormat="1" ht="30.75" customHeight="1" x14ac:dyDescent="0.15">
      <c r="A26" s="295"/>
      <c r="B26" s="295"/>
      <c r="C26" s="289"/>
      <c r="D26" s="289"/>
      <c r="E26" s="289" t="s">
        <v>417</v>
      </c>
      <c r="F26" s="289"/>
      <c r="G26" s="169" t="s">
        <v>213</v>
      </c>
      <c r="H26" s="167"/>
      <c r="J26" s="179"/>
    </row>
    <row r="27" spans="1:11" s="158" customFormat="1" ht="30.75" customHeight="1" x14ac:dyDescent="0.15">
      <c r="A27" s="295"/>
      <c r="B27" s="295"/>
      <c r="C27" s="289"/>
      <c r="D27" s="289"/>
      <c r="E27" s="289" t="s">
        <v>418</v>
      </c>
      <c r="F27" s="289"/>
      <c r="G27" s="169" t="s">
        <v>213</v>
      </c>
      <c r="H27" s="167"/>
      <c r="J27" s="179"/>
    </row>
    <row r="28" spans="1:11" s="159" customFormat="1" ht="38.25" customHeight="1" x14ac:dyDescent="0.15">
      <c r="A28" s="295"/>
      <c r="B28" s="295"/>
      <c r="C28" s="289"/>
      <c r="D28" s="289"/>
      <c r="E28" s="289" t="s">
        <v>419</v>
      </c>
      <c r="F28" s="289"/>
      <c r="G28" s="169" t="s">
        <v>213</v>
      </c>
      <c r="H28" s="167"/>
      <c r="J28" s="181" t="s">
        <v>420</v>
      </c>
    </row>
    <row r="29" spans="1:11" s="159" customFormat="1" ht="38.25" customHeight="1" x14ac:dyDescent="0.15">
      <c r="A29" s="295"/>
      <c r="B29" s="295"/>
      <c r="C29" s="289"/>
      <c r="D29" s="289"/>
      <c r="E29" s="289" t="s">
        <v>421</v>
      </c>
      <c r="F29" s="289"/>
      <c r="G29" s="169" t="s">
        <v>213</v>
      </c>
      <c r="H29" s="163"/>
      <c r="J29" s="181" t="s">
        <v>422</v>
      </c>
    </row>
    <row r="30" spans="1:11" s="159" customFormat="1" ht="39" customHeight="1" x14ac:dyDescent="0.15">
      <c r="A30" s="295"/>
      <c r="B30" s="295"/>
      <c r="C30" s="290" t="s">
        <v>233</v>
      </c>
      <c r="D30" s="290" t="s">
        <v>234</v>
      </c>
      <c r="E30" s="291" t="s">
        <v>423</v>
      </c>
      <c r="F30" s="291"/>
      <c r="G30" s="169" t="s">
        <v>328</v>
      </c>
      <c r="H30" s="163"/>
      <c r="J30" s="181" t="s">
        <v>424</v>
      </c>
    </row>
    <row r="31" spans="1:11" s="159" customFormat="1" ht="46.5" customHeight="1" x14ac:dyDescent="0.15">
      <c r="A31" s="295"/>
      <c r="B31" s="295"/>
      <c r="C31" s="290"/>
      <c r="D31" s="290"/>
      <c r="E31" s="291" t="s">
        <v>425</v>
      </c>
      <c r="F31" s="291"/>
      <c r="G31" s="169" t="s">
        <v>426</v>
      </c>
      <c r="H31" s="167"/>
      <c r="J31" s="181" t="s">
        <v>427</v>
      </c>
    </row>
    <row r="32" spans="1:11" s="159" customFormat="1" ht="40.5" customHeight="1" x14ac:dyDescent="0.15">
      <c r="A32" s="295"/>
      <c r="B32" s="296"/>
      <c r="C32" s="169" t="s">
        <v>235</v>
      </c>
      <c r="D32" s="291" t="s">
        <v>236</v>
      </c>
      <c r="E32" s="291"/>
      <c r="F32" s="291"/>
      <c r="G32" s="164" t="s">
        <v>237</v>
      </c>
      <c r="H32" s="167"/>
      <c r="J32" s="159" t="s">
        <v>229</v>
      </c>
    </row>
    <row r="33" spans="1:8" s="159" customFormat="1" ht="40.5" customHeight="1" x14ac:dyDescent="0.15">
      <c r="A33" s="295"/>
      <c r="B33" s="293" t="s">
        <v>238</v>
      </c>
      <c r="C33" s="164" t="s">
        <v>239</v>
      </c>
      <c r="D33" s="288" t="s">
        <v>240</v>
      </c>
      <c r="E33" s="288"/>
      <c r="F33" s="288"/>
      <c r="G33" s="164" t="s">
        <v>177</v>
      </c>
      <c r="H33" s="164"/>
    </row>
    <row r="34" spans="1:8" s="159" customFormat="1" ht="40.5" customHeight="1" x14ac:dyDescent="0.15">
      <c r="A34" s="295"/>
      <c r="B34" s="293"/>
      <c r="C34" s="164" t="s">
        <v>241</v>
      </c>
      <c r="D34" s="288" t="s">
        <v>428</v>
      </c>
      <c r="E34" s="288"/>
      <c r="F34" s="288"/>
      <c r="G34" s="164" t="s">
        <v>429</v>
      </c>
      <c r="H34" s="164"/>
    </row>
    <row r="35" spans="1:8" s="159" customFormat="1" ht="40.5" customHeight="1" x14ac:dyDescent="0.15">
      <c r="A35" s="295"/>
      <c r="B35" s="293"/>
      <c r="C35" s="164" t="s">
        <v>251</v>
      </c>
      <c r="D35" s="288" t="s">
        <v>242</v>
      </c>
      <c r="E35" s="288"/>
      <c r="F35" s="288"/>
      <c r="G35" s="164" t="s">
        <v>213</v>
      </c>
      <c r="H35" s="166"/>
    </row>
    <row r="36" spans="1:8" s="159" customFormat="1" ht="40.5" customHeight="1" x14ac:dyDescent="0.15">
      <c r="A36" s="295"/>
      <c r="B36" s="293"/>
      <c r="C36" s="164" t="s">
        <v>260</v>
      </c>
      <c r="D36" s="288" t="s">
        <v>430</v>
      </c>
      <c r="E36" s="288"/>
      <c r="F36" s="288"/>
      <c r="G36" s="164" t="s">
        <v>431</v>
      </c>
      <c r="H36" s="166"/>
    </row>
    <row r="37" spans="1:8" s="159" customFormat="1" ht="40.5" customHeight="1" x14ac:dyDescent="0.15">
      <c r="A37" s="295"/>
      <c r="B37" s="293"/>
      <c r="C37" s="291" t="s">
        <v>267</v>
      </c>
      <c r="D37" s="291" t="s">
        <v>432</v>
      </c>
      <c r="E37" s="304" t="s">
        <v>433</v>
      </c>
      <c r="F37" s="304"/>
      <c r="G37" s="169" t="s">
        <v>434</v>
      </c>
      <c r="H37" s="166"/>
    </row>
    <row r="38" spans="1:8" s="159" customFormat="1" ht="40.5" customHeight="1" x14ac:dyDescent="0.15">
      <c r="A38" s="295"/>
      <c r="B38" s="293"/>
      <c r="C38" s="291"/>
      <c r="D38" s="291"/>
      <c r="E38" s="303" t="s">
        <v>435</v>
      </c>
      <c r="F38" s="303"/>
      <c r="G38" s="169" t="s">
        <v>245</v>
      </c>
      <c r="H38" s="166"/>
    </row>
    <row r="39" spans="1:8" s="159" customFormat="1" ht="40.5" customHeight="1" x14ac:dyDescent="0.15">
      <c r="A39" s="295"/>
      <c r="B39" s="293"/>
      <c r="C39" s="291"/>
      <c r="D39" s="291"/>
      <c r="E39" s="303" t="s">
        <v>436</v>
      </c>
      <c r="F39" s="303"/>
      <c r="G39" s="169" t="s">
        <v>352</v>
      </c>
      <c r="H39" s="166"/>
    </row>
    <row r="40" spans="1:8" s="159" customFormat="1" ht="48.75" customHeight="1" x14ac:dyDescent="0.15">
      <c r="A40" s="295"/>
      <c r="B40" s="293"/>
      <c r="C40" s="291"/>
      <c r="D40" s="291"/>
      <c r="E40" s="303" t="s">
        <v>437</v>
      </c>
      <c r="F40" s="303"/>
      <c r="G40" s="169" t="s">
        <v>256</v>
      </c>
      <c r="H40" s="166"/>
    </row>
    <row r="41" spans="1:8" s="159" customFormat="1" ht="51.6" customHeight="1" x14ac:dyDescent="0.15">
      <c r="A41" s="295"/>
      <c r="B41" s="293"/>
      <c r="C41" s="291"/>
      <c r="D41" s="291"/>
      <c r="E41" s="303" t="s">
        <v>255</v>
      </c>
      <c r="F41" s="303"/>
      <c r="G41" s="169" t="s">
        <v>256</v>
      </c>
      <c r="H41" s="166"/>
    </row>
    <row r="42" spans="1:8" s="158" customFormat="1" ht="32.25" customHeight="1" x14ac:dyDescent="0.15">
      <c r="A42" s="295"/>
      <c r="B42" s="293"/>
      <c r="C42" s="291"/>
      <c r="D42" s="291"/>
      <c r="E42" s="303" t="s">
        <v>257</v>
      </c>
      <c r="F42" s="303"/>
      <c r="G42" s="169" t="s">
        <v>258</v>
      </c>
      <c r="H42" s="166"/>
    </row>
    <row r="43" spans="1:8" s="159" customFormat="1" ht="18.75" customHeight="1" x14ac:dyDescent="0.15">
      <c r="A43" s="295"/>
      <c r="B43" s="293"/>
      <c r="C43" s="164" t="s">
        <v>274</v>
      </c>
      <c r="D43" s="288" t="s">
        <v>275</v>
      </c>
      <c r="E43" s="288"/>
      <c r="F43" s="288"/>
      <c r="G43" s="165" t="s">
        <v>256</v>
      </c>
      <c r="H43" s="164"/>
    </row>
    <row r="44" spans="1:8" s="159" customFormat="1" ht="38.450000000000003" customHeight="1" x14ac:dyDescent="0.15">
      <c r="A44" s="295"/>
      <c r="B44" s="293"/>
      <c r="C44" s="164" t="s">
        <v>438</v>
      </c>
      <c r="D44" s="288" t="s">
        <v>268</v>
      </c>
      <c r="E44" s="288"/>
      <c r="F44" s="288"/>
      <c r="G44" s="164" t="s">
        <v>256</v>
      </c>
      <c r="H44" s="164"/>
    </row>
    <row r="45" spans="1:8" s="159" customFormat="1" ht="38.450000000000003" customHeight="1" x14ac:dyDescent="0.15">
      <c r="A45" s="295"/>
      <c r="B45" s="293"/>
      <c r="C45" s="164" t="s">
        <v>439</v>
      </c>
      <c r="D45" s="288" t="s">
        <v>440</v>
      </c>
      <c r="E45" s="288"/>
      <c r="F45" s="288"/>
      <c r="G45" s="164" t="s">
        <v>441</v>
      </c>
      <c r="H45" s="164"/>
    </row>
    <row r="46" spans="1:8" s="159" customFormat="1" ht="99.75" customHeight="1" x14ac:dyDescent="0.15">
      <c r="A46" s="295"/>
      <c r="B46" s="293"/>
      <c r="C46" s="170" t="s">
        <v>442</v>
      </c>
      <c r="D46" s="297" t="s">
        <v>261</v>
      </c>
      <c r="E46" s="298"/>
      <c r="F46" s="299"/>
      <c r="G46" s="165"/>
      <c r="H46" s="171" t="s">
        <v>264</v>
      </c>
    </row>
    <row r="47" spans="1:8" s="159" customFormat="1" ht="48.75" customHeight="1" x14ac:dyDescent="0.15">
      <c r="A47" s="295"/>
      <c r="B47" s="293"/>
      <c r="C47" s="170" t="s">
        <v>443</v>
      </c>
      <c r="D47" s="300" t="s">
        <v>444</v>
      </c>
      <c r="E47" s="301"/>
      <c r="F47" s="302"/>
      <c r="G47" s="165" t="s">
        <v>213</v>
      </c>
      <c r="H47" s="172"/>
    </row>
    <row r="48" spans="1:8" s="159" customFormat="1" ht="81" customHeight="1" x14ac:dyDescent="0.15">
      <c r="A48" s="295"/>
      <c r="B48" s="293" t="s">
        <v>445</v>
      </c>
      <c r="C48" s="164" t="s">
        <v>277</v>
      </c>
      <c r="D48" s="288" t="s">
        <v>446</v>
      </c>
      <c r="E48" s="288"/>
      <c r="F48" s="288"/>
      <c r="G48" s="164" t="s">
        <v>174</v>
      </c>
      <c r="H48" s="164"/>
    </row>
    <row r="49" spans="1:8" s="159" customFormat="1" ht="13.5" x14ac:dyDescent="0.15">
      <c r="A49" s="295"/>
      <c r="B49" s="293"/>
      <c r="C49" s="164" t="s">
        <v>279</v>
      </c>
      <c r="D49" s="288" t="s">
        <v>447</v>
      </c>
      <c r="E49" s="288"/>
      <c r="F49" s="288"/>
      <c r="G49" s="164" t="s">
        <v>174</v>
      </c>
      <c r="H49" s="164"/>
    </row>
    <row r="50" spans="1:8" s="159" customFormat="1" ht="13.5" x14ac:dyDescent="0.15">
      <c r="A50" s="295"/>
      <c r="B50" s="293"/>
      <c r="C50" s="164" t="s">
        <v>281</v>
      </c>
      <c r="D50" s="288" t="s">
        <v>448</v>
      </c>
      <c r="E50" s="288"/>
      <c r="F50" s="288"/>
      <c r="G50" s="164" t="s">
        <v>177</v>
      </c>
      <c r="H50" s="164"/>
    </row>
    <row r="51" spans="1:8" s="159" customFormat="1" ht="27" x14ac:dyDescent="0.15">
      <c r="A51" s="295"/>
      <c r="B51" s="293"/>
      <c r="C51" s="164" t="s">
        <v>283</v>
      </c>
      <c r="D51" s="288" t="s">
        <v>449</v>
      </c>
      <c r="E51" s="288"/>
      <c r="F51" s="288"/>
      <c r="G51" s="164" t="s">
        <v>177</v>
      </c>
      <c r="H51" s="164" t="s">
        <v>450</v>
      </c>
    </row>
    <row r="52" spans="1:8" s="159" customFormat="1" ht="13.5" x14ac:dyDescent="0.15">
      <c r="A52" s="295"/>
      <c r="B52" s="293"/>
      <c r="C52" s="164" t="s">
        <v>286</v>
      </c>
      <c r="D52" s="288" t="s">
        <v>280</v>
      </c>
      <c r="E52" s="288"/>
      <c r="F52" s="288"/>
      <c r="G52" s="164" t="s">
        <v>213</v>
      </c>
      <c r="H52" s="164"/>
    </row>
    <row r="53" spans="1:8" s="159" customFormat="1" ht="13.5" x14ac:dyDescent="0.15">
      <c r="A53" s="295"/>
      <c r="B53" s="293"/>
      <c r="C53" s="164" t="s">
        <v>288</v>
      </c>
      <c r="D53" s="288" t="s">
        <v>451</v>
      </c>
      <c r="E53" s="288"/>
      <c r="F53" s="288"/>
      <c r="G53" s="164" t="s">
        <v>431</v>
      </c>
      <c r="H53" s="164"/>
    </row>
    <row r="54" spans="1:8" s="159" customFormat="1" ht="13.5" x14ac:dyDescent="0.15">
      <c r="A54" s="295"/>
      <c r="B54" s="293"/>
      <c r="C54" s="164" t="s">
        <v>290</v>
      </c>
      <c r="D54" s="288" t="s">
        <v>284</v>
      </c>
      <c r="E54" s="288"/>
      <c r="F54" s="288"/>
      <c r="G54" s="164" t="s">
        <v>177</v>
      </c>
      <c r="H54" s="164"/>
    </row>
    <row r="55" spans="1:8" s="159" customFormat="1" ht="24" customHeight="1" x14ac:dyDescent="0.15">
      <c r="A55" s="295"/>
      <c r="B55" s="293"/>
      <c r="C55" s="164" t="s">
        <v>452</v>
      </c>
      <c r="D55" s="288" t="s">
        <v>453</v>
      </c>
      <c r="E55" s="288"/>
      <c r="F55" s="288"/>
      <c r="G55" s="164" t="s">
        <v>454</v>
      </c>
      <c r="H55" s="164"/>
    </row>
    <row r="56" spans="1:8" s="158" customFormat="1" ht="39" customHeight="1" x14ac:dyDescent="0.15">
      <c r="A56" s="295"/>
      <c r="B56" s="293"/>
      <c r="C56" s="173" t="s">
        <v>455</v>
      </c>
      <c r="D56" s="292" t="s">
        <v>287</v>
      </c>
      <c r="E56" s="292"/>
      <c r="F56" s="292"/>
      <c r="G56" s="173" t="s">
        <v>213</v>
      </c>
      <c r="H56" s="164"/>
    </row>
    <row r="57" spans="1:8" s="158" customFormat="1" ht="35.25" customHeight="1" x14ac:dyDescent="0.15">
      <c r="A57" s="295"/>
      <c r="B57" s="293"/>
      <c r="C57" s="173" t="s">
        <v>456</v>
      </c>
      <c r="D57" s="292" t="s">
        <v>289</v>
      </c>
      <c r="E57" s="292"/>
      <c r="F57" s="292"/>
      <c r="G57" s="173" t="s">
        <v>213</v>
      </c>
      <c r="H57" s="164"/>
    </row>
    <row r="58" spans="1:8" s="158" customFormat="1" ht="33" customHeight="1" x14ac:dyDescent="0.15">
      <c r="A58" s="295"/>
      <c r="B58" s="293"/>
      <c r="C58" s="173" t="s">
        <v>457</v>
      </c>
      <c r="D58" s="292" t="s">
        <v>292</v>
      </c>
      <c r="E58" s="292"/>
      <c r="F58" s="292"/>
      <c r="G58" s="173" t="s">
        <v>263</v>
      </c>
      <c r="H58" s="174"/>
    </row>
    <row r="59" spans="1:8" s="159" customFormat="1" ht="33" customHeight="1" x14ac:dyDescent="0.15">
      <c r="A59" s="295"/>
      <c r="B59" s="293"/>
      <c r="C59" s="173" t="s">
        <v>458</v>
      </c>
      <c r="D59" s="292" t="s">
        <v>293</v>
      </c>
      <c r="E59" s="292"/>
      <c r="F59" s="292"/>
      <c r="G59" s="173" t="s">
        <v>263</v>
      </c>
      <c r="H59" s="175"/>
    </row>
    <row r="60" spans="1:8" s="158" customFormat="1" ht="33" customHeight="1" x14ac:dyDescent="0.15">
      <c r="A60" s="296"/>
      <c r="B60" s="293"/>
      <c r="C60" s="173" t="s">
        <v>459</v>
      </c>
      <c r="D60" s="292" t="s">
        <v>294</v>
      </c>
      <c r="E60" s="292"/>
      <c r="F60" s="292"/>
      <c r="G60" s="173" t="s">
        <v>295</v>
      </c>
      <c r="H60" s="176"/>
    </row>
    <row r="61" spans="1:8" s="158" customFormat="1" ht="60.75" customHeight="1" x14ac:dyDescent="0.15">
      <c r="A61" s="293" t="s">
        <v>296</v>
      </c>
      <c r="B61" s="167" t="s">
        <v>460</v>
      </c>
      <c r="C61" s="164" t="s">
        <v>297</v>
      </c>
      <c r="D61" s="288" t="s">
        <v>298</v>
      </c>
      <c r="E61" s="288"/>
      <c r="F61" s="288"/>
      <c r="G61" s="164" t="s">
        <v>158</v>
      </c>
      <c r="H61" s="164"/>
    </row>
    <row r="62" spans="1:8" s="158" customFormat="1" ht="33.75" customHeight="1" x14ac:dyDescent="0.15">
      <c r="A62" s="293"/>
      <c r="B62" s="293" t="s">
        <v>461</v>
      </c>
      <c r="C62" s="164" t="s">
        <v>462</v>
      </c>
      <c r="D62" s="288" t="s">
        <v>463</v>
      </c>
      <c r="E62" s="288"/>
      <c r="F62" s="288"/>
      <c r="G62" s="164" t="s">
        <v>177</v>
      </c>
      <c r="H62" s="164" t="s">
        <v>464</v>
      </c>
    </row>
    <row r="63" spans="1:8" s="158" customFormat="1" ht="21.75" customHeight="1" x14ac:dyDescent="0.15">
      <c r="A63" s="293"/>
      <c r="B63" s="293"/>
      <c r="C63" s="164" t="s">
        <v>465</v>
      </c>
      <c r="D63" s="288" t="s">
        <v>300</v>
      </c>
      <c r="E63" s="288"/>
      <c r="F63" s="288"/>
      <c r="G63" s="164" t="s">
        <v>196</v>
      </c>
      <c r="H63" s="164" t="s">
        <v>301</v>
      </c>
    </row>
    <row r="64" spans="1:8" s="158" customFormat="1" ht="90.75" customHeight="1" x14ac:dyDescent="0.15">
      <c r="A64" s="293"/>
      <c r="B64" s="293"/>
      <c r="C64" s="164" t="s">
        <v>466</v>
      </c>
      <c r="D64" s="288" t="s">
        <v>467</v>
      </c>
      <c r="E64" s="288"/>
      <c r="F64" s="288"/>
      <c r="G64" s="164" t="s">
        <v>431</v>
      </c>
      <c r="H64" s="164" t="s">
        <v>468</v>
      </c>
    </row>
    <row r="65" spans="1:9" s="158" customFormat="1" ht="21.75" customHeight="1" x14ac:dyDescent="0.15">
      <c r="A65" s="293"/>
      <c r="B65" s="293"/>
      <c r="C65" s="164" t="s">
        <v>469</v>
      </c>
      <c r="D65" s="288" t="s">
        <v>305</v>
      </c>
      <c r="E65" s="288"/>
      <c r="F65" s="288"/>
      <c r="G65" s="164" t="s">
        <v>213</v>
      </c>
      <c r="H65" s="164" t="s">
        <v>301</v>
      </c>
    </row>
    <row r="66" spans="1:9" s="158" customFormat="1" ht="21.75" customHeight="1" x14ac:dyDescent="0.15">
      <c r="A66" s="293"/>
      <c r="B66" s="293"/>
      <c r="C66" s="164" t="s">
        <v>470</v>
      </c>
      <c r="D66" s="288" t="s">
        <v>303</v>
      </c>
      <c r="E66" s="288"/>
      <c r="F66" s="288"/>
      <c r="G66" s="164" t="s">
        <v>196</v>
      </c>
      <c r="H66" s="164" t="s">
        <v>301</v>
      </c>
      <c r="I66" s="182"/>
    </row>
    <row r="67" spans="1:9" s="158" customFormat="1" ht="21.75" customHeight="1" x14ac:dyDescent="0.15">
      <c r="A67" s="293"/>
      <c r="B67" s="293"/>
      <c r="C67" s="164" t="s">
        <v>471</v>
      </c>
      <c r="D67" s="288" t="s">
        <v>307</v>
      </c>
      <c r="E67" s="288"/>
      <c r="F67" s="288"/>
      <c r="G67" s="164" t="s">
        <v>213</v>
      </c>
      <c r="H67" s="164" t="s">
        <v>301</v>
      </c>
    </row>
    <row r="68" spans="1:9" s="158" customFormat="1" ht="21.75" customHeight="1" x14ac:dyDescent="0.15">
      <c r="A68" s="293"/>
      <c r="B68" s="293"/>
      <c r="C68" s="164" t="s">
        <v>472</v>
      </c>
      <c r="D68" s="288" t="s">
        <v>309</v>
      </c>
      <c r="E68" s="288"/>
      <c r="F68" s="288"/>
      <c r="G68" s="164" t="s">
        <v>213</v>
      </c>
      <c r="H68" s="164" t="s">
        <v>301</v>
      </c>
    </row>
    <row r="69" spans="1:9" s="158" customFormat="1" ht="40.5" x14ac:dyDescent="0.15">
      <c r="A69" s="293"/>
      <c r="B69" s="293"/>
      <c r="C69" s="288" t="s">
        <v>473</v>
      </c>
      <c r="D69" s="288" t="s">
        <v>474</v>
      </c>
      <c r="E69" s="288"/>
      <c r="F69" s="164" t="s">
        <v>312</v>
      </c>
      <c r="G69" s="167" t="s">
        <v>313</v>
      </c>
      <c r="H69" s="288" t="s">
        <v>314</v>
      </c>
    </row>
    <row r="70" spans="1:9" s="158" customFormat="1" ht="31.5" customHeight="1" x14ac:dyDescent="0.15">
      <c r="A70" s="293"/>
      <c r="B70" s="293"/>
      <c r="C70" s="288"/>
      <c r="D70" s="288" t="s">
        <v>475</v>
      </c>
      <c r="E70" s="288"/>
      <c r="F70" s="164" t="s">
        <v>316</v>
      </c>
      <c r="G70" s="167" t="s">
        <v>317</v>
      </c>
      <c r="H70" s="288"/>
    </row>
    <row r="71" spans="1:9" s="158" customFormat="1" ht="21" customHeight="1" x14ac:dyDescent="0.15">
      <c r="A71" s="160"/>
      <c r="B71" s="160"/>
      <c r="C71" s="160"/>
      <c r="D71" s="160"/>
      <c r="E71" s="161"/>
      <c r="F71" s="160"/>
      <c r="G71" s="160"/>
      <c r="H71" s="160"/>
    </row>
    <row r="72" spans="1:9" s="158" customFormat="1" ht="14.25" customHeight="1" x14ac:dyDescent="0.15">
      <c r="A72" s="160"/>
      <c r="B72" s="160"/>
      <c r="C72" s="160"/>
      <c r="D72" s="160"/>
      <c r="E72" s="161"/>
      <c r="F72" s="160"/>
      <c r="G72" s="160"/>
      <c r="H72" s="160"/>
    </row>
    <row r="73" spans="1:9" s="158" customFormat="1" ht="13.5" x14ac:dyDescent="0.15">
      <c r="A73" s="160"/>
      <c r="B73" s="160"/>
      <c r="C73" s="160"/>
      <c r="D73" s="160"/>
      <c r="E73" s="161"/>
      <c r="F73" s="160"/>
      <c r="G73" s="160"/>
      <c r="H73" s="160"/>
    </row>
    <row r="74" spans="1:9" s="158" customFormat="1" ht="13.5" x14ac:dyDescent="0.15">
      <c r="A74" s="160"/>
      <c r="B74" s="160"/>
      <c r="C74" s="160"/>
      <c r="D74" s="160"/>
      <c r="E74" s="161"/>
      <c r="F74" s="160"/>
      <c r="G74" s="160"/>
      <c r="H74" s="160"/>
    </row>
    <row r="75" spans="1:9" s="158" customFormat="1" ht="32.25" customHeight="1" x14ac:dyDescent="0.15">
      <c r="A75" s="160"/>
      <c r="B75" s="160"/>
      <c r="C75" s="160"/>
      <c r="D75" s="160"/>
      <c r="E75" s="161"/>
      <c r="F75" s="160"/>
      <c r="G75" s="160"/>
      <c r="H75" s="160"/>
    </row>
    <row r="76" spans="1:9" s="158" customFormat="1" ht="13.5" x14ac:dyDescent="0.15">
      <c r="A76" s="160"/>
      <c r="B76" s="160"/>
      <c r="C76" s="160"/>
      <c r="D76" s="160"/>
      <c r="E76" s="161"/>
      <c r="F76" s="160"/>
      <c r="G76" s="160"/>
      <c r="H76" s="160"/>
    </row>
    <row r="77" spans="1:9" s="158" customFormat="1" ht="13.5" x14ac:dyDescent="0.15">
      <c r="A77" s="160"/>
      <c r="B77" s="160"/>
      <c r="C77" s="160"/>
      <c r="D77" s="160"/>
      <c r="E77" s="161"/>
      <c r="F77" s="160"/>
      <c r="G77" s="160"/>
      <c r="H77" s="160"/>
      <c r="I77" s="182"/>
    </row>
    <row r="78" spans="1:9" s="158" customFormat="1" ht="13.5" x14ac:dyDescent="0.15">
      <c r="A78" s="160"/>
      <c r="B78" s="160"/>
      <c r="C78" s="160"/>
      <c r="D78" s="160"/>
      <c r="E78" s="161"/>
      <c r="F78" s="160"/>
      <c r="G78" s="160"/>
      <c r="H78" s="160"/>
    </row>
    <row r="79" spans="1:9" s="158" customFormat="1" ht="28.5" customHeight="1" x14ac:dyDescent="0.15">
      <c r="A79" s="160"/>
      <c r="B79" s="160"/>
      <c r="C79" s="160"/>
      <c r="D79" s="160"/>
      <c r="E79" s="161"/>
      <c r="F79" s="160"/>
      <c r="G79" s="160"/>
      <c r="H79" s="160"/>
    </row>
  </sheetData>
  <mergeCells count="93">
    <mergeCell ref="A1:H1"/>
    <mergeCell ref="C2:D2"/>
    <mergeCell ref="E2:F2"/>
    <mergeCell ref="A3:B3"/>
    <mergeCell ref="D3:F3"/>
    <mergeCell ref="H2:H3"/>
    <mergeCell ref="G2:G3"/>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E24:F24"/>
    <mergeCell ref="E25:F25"/>
    <mergeCell ref="E26:F26"/>
    <mergeCell ref="E27:F27"/>
    <mergeCell ref="E28:F28"/>
    <mergeCell ref="E29:F29"/>
    <mergeCell ref="E30:F30"/>
    <mergeCell ref="E31:F31"/>
    <mergeCell ref="D32:F32"/>
    <mergeCell ref="D33:F33"/>
    <mergeCell ref="D34:F34"/>
    <mergeCell ref="D35:F35"/>
    <mergeCell ref="D36:F36"/>
    <mergeCell ref="E37:F37"/>
    <mergeCell ref="E38:F38"/>
    <mergeCell ref="E39:F39"/>
    <mergeCell ref="E40:F40"/>
    <mergeCell ref="E41:F41"/>
    <mergeCell ref="E42:F42"/>
    <mergeCell ref="D43:F43"/>
    <mergeCell ref="D44:F44"/>
    <mergeCell ref="D45:F45"/>
    <mergeCell ref="D46:F46"/>
    <mergeCell ref="D47:F47"/>
    <mergeCell ref="D48:F48"/>
    <mergeCell ref="D55:F55"/>
    <mergeCell ref="D56:F56"/>
    <mergeCell ref="D57:F57"/>
    <mergeCell ref="D58:F58"/>
    <mergeCell ref="D49:F49"/>
    <mergeCell ref="D50:F50"/>
    <mergeCell ref="D51:F51"/>
    <mergeCell ref="D52:F52"/>
    <mergeCell ref="D53:F53"/>
    <mergeCell ref="D69:E69"/>
    <mergeCell ref="D70:E70"/>
    <mergeCell ref="A4:A14"/>
    <mergeCell ref="A15:A60"/>
    <mergeCell ref="A61:A70"/>
    <mergeCell ref="B4:B9"/>
    <mergeCell ref="B10:B14"/>
    <mergeCell ref="B15:B16"/>
    <mergeCell ref="B17:B21"/>
    <mergeCell ref="B22:B32"/>
    <mergeCell ref="B33:B47"/>
    <mergeCell ref="B48:B60"/>
    <mergeCell ref="B62:B70"/>
    <mergeCell ref="C24:C29"/>
    <mergeCell ref="C30:C31"/>
    <mergeCell ref="D54:F54"/>
    <mergeCell ref="H69:H70"/>
    <mergeCell ref="C69:C70"/>
    <mergeCell ref="D24:D29"/>
    <mergeCell ref="D30:D31"/>
    <mergeCell ref="D37:D42"/>
    <mergeCell ref="C37:C42"/>
    <mergeCell ref="D64:F64"/>
    <mergeCell ref="D65:F65"/>
    <mergeCell ref="D66:F66"/>
    <mergeCell ref="D67:F67"/>
    <mergeCell ref="D68:F68"/>
    <mergeCell ref="D59:F59"/>
    <mergeCell ref="D60:F60"/>
    <mergeCell ref="D61:F61"/>
    <mergeCell ref="D62:F62"/>
    <mergeCell ref="D63:F63"/>
  </mergeCells>
  <phoneticPr fontId="36" type="noConversion"/>
  <pageMargins left="0.24" right="0.24" top="0.45" bottom="0.4" header="0.31" footer="0.31"/>
  <pageSetup paperSize="9" scale="80" fitToHeight="3" orientation="portrait" horizontalDpi="2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C10" sqref="C10"/>
    </sheetView>
  </sheetViews>
  <sheetFormatPr defaultColWidth="9" defaultRowHeight="13.5" x14ac:dyDescent="0.15"/>
  <cols>
    <col min="1" max="1" width="40" style="139" customWidth="1"/>
    <col min="2" max="2" width="5.875" style="139" customWidth="1"/>
    <col min="3" max="3" width="45.625" style="139" customWidth="1"/>
    <col min="4" max="4" width="12" style="139" customWidth="1"/>
    <col min="5" max="5" width="19.875" style="139" customWidth="1"/>
    <col min="6" max="16384" width="9" style="139"/>
  </cols>
  <sheetData>
    <row r="1" spans="1:5" ht="25.5" x14ac:dyDescent="0.15">
      <c r="A1" s="310" t="s">
        <v>476</v>
      </c>
      <c r="B1" s="310"/>
      <c r="C1" s="310"/>
      <c r="D1" s="310"/>
      <c r="E1" s="310"/>
    </row>
    <row r="2" spans="1:5" ht="28.5" x14ac:dyDescent="0.15">
      <c r="A2" s="311" t="s">
        <v>477</v>
      </c>
      <c r="B2" s="311" t="s">
        <v>478</v>
      </c>
      <c r="C2" s="311" t="s">
        <v>479</v>
      </c>
      <c r="D2" s="142" t="s">
        <v>480</v>
      </c>
      <c r="E2" s="142" t="s">
        <v>481</v>
      </c>
    </row>
    <row r="3" spans="1:5" ht="14.25" x14ac:dyDescent="0.15">
      <c r="A3" s="311"/>
      <c r="B3" s="311"/>
      <c r="C3" s="311"/>
      <c r="D3" s="142" t="s">
        <v>482</v>
      </c>
      <c r="E3" s="142" t="s">
        <v>483</v>
      </c>
    </row>
    <row r="4" spans="1:5" ht="30" customHeight="1" x14ac:dyDescent="0.15">
      <c r="A4" s="145"/>
      <c r="B4" s="144"/>
      <c r="C4" s="147"/>
      <c r="D4" s="144"/>
      <c r="E4" s="309" t="e">
        <f>SUM(D4:D10)/MAX(B4:B10)</f>
        <v>#DIV/0!</v>
      </c>
    </row>
    <row r="5" spans="1:5" ht="30" customHeight="1" x14ac:dyDescent="0.15">
      <c r="A5" s="145"/>
      <c r="B5" s="144"/>
      <c r="C5" s="147"/>
      <c r="D5" s="144"/>
      <c r="E5" s="309"/>
    </row>
    <row r="6" spans="1:5" ht="30" customHeight="1" x14ac:dyDescent="0.15">
      <c r="A6" s="145"/>
      <c r="B6" s="144"/>
      <c r="C6" s="147"/>
      <c r="D6" s="144"/>
      <c r="E6" s="309"/>
    </row>
    <row r="7" spans="1:5" ht="30" customHeight="1" x14ac:dyDescent="0.15">
      <c r="A7" s="145"/>
      <c r="B7" s="144"/>
      <c r="C7" s="147"/>
      <c r="D7" s="144"/>
      <c r="E7" s="309"/>
    </row>
    <row r="8" spans="1:5" ht="30" customHeight="1" x14ac:dyDescent="0.15">
      <c r="A8" s="145"/>
      <c r="B8" s="144"/>
      <c r="C8" s="147"/>
      <c r="D8" s="144"/>
      <c r="E8" s="309"/>
    </row>
    <row r="9" spans="1:5" ht="30" customHeight="1" x14ac:dyDescent="0.15">
      <c r="A9" s="145"/>
      <c r="B9" s="144"/>
      <c r="C9" s="147"/>
      <c r="D9" s="144"/>
      <c r="E9" s="309"/>
    </row>
    <row r="10" spans="1:5" ht="30" customHeight="1" x14ac:dyDescent="0.15">
      <c r="A10" s="145"/>
      <c r="B10" s="144"/>
      <c r="C10" s="147"/>
      <c r="D10" s="144"/>
      <c r="E10" s="309"/>
    </row>
    <row r="11" spans="1:5" ht="30" customHeight="1" x14ac:dyDescent="0.15">
      <c r="A11" s="145"/>
      <c r="B11" s="144"/>
      <c r="C11" s="147"/>
      <c r="D11" s="144"/>
      <c r="E11" s="309" t="e">
        <f>SUM(D11:D12)/MAX(B11:B12)</f>
        <v>#DIV/0!</v>
      </c>
    </row>
    <row r="12" spans="1:5" ht="30" customHeight="1" x14ac:dyDescent="0.15">
      <c r="A12" s="145"/>
      <c r="B12" s="144"/>
      <c r="C12" s="147"/>
      <c r="D12" s="144"/>
      <c r="E12" s="309"/>
    </row>
    <row r="13" spans="1:5" ht="30" customHeight="1" x14ac:dyDescent="0.15">
      <c r="A13" s="151"/>
      <c r="B13" s="144"/>
      <c r="C13" s="147"/>
      <c r="D13" s="144"/>
      <c r="E13" s="144">
        <f>D13</f>
        <v>0</v>
      </c>
    </row>
    <row r="14" spans="1:5" ht="30" customHeight="1" x14ac:dyDescent="0.15">
      <c r="A14" s="151"/>
      <c r="B14" s="144"/>
      <c r="C14" s="147"/>
      <c r="D14" s="144"/>
      <c r="E14" s="144">
        <f>D14</f>
        <v>0</v>
      </c>
    </row>
    <row r="15" spans="1:5" ht="30" customHeight="1" x14ac:dyDescent="0.15">
      <c r="A15" s="151"/>
      <c r="B15" s="144"/>
      <c r="C15" s="147"/>
      <c r="D15" s="144"/>
      <c r="E15" s="144">
        <f>D15</f>
        <v>0</v>
      </c>
    </row>
    <row r="16" spans="1:5" ht="30" customHeight="1" x14ac:dyDescent="0.15">
      <c r="A16" s="151"/>
      <c r="B16" s="144"/>
      <c r="C16" s="147"/>
      <c r="D16" s="144"/>
      <c r="E16" s="144">
        <f>D16</f>
        <v>0</v>
      </c>
    </row>
  </sheetData>
  <mergeCells count="6">
    <mergeCell ref="E11:E12"/>
    <mergeCell ref="A1:E1"/>
    <mergeCell ref="A2:A3"/>
    <mergeCell ref="B2:B3"/>
    <mergeCell ref="C2:C3"/>
    <mergeCell ref="E4:E10"/>
  </mergeCells>
  <phoneticPr fontId="36" type="noConversion"/>
  <printOptions horizontalCentered="1" verticalCentered="1"/>
  <pageMargins left="0.71" right="0.71" top="0.75" bottom="0.75" header="0.31" footer="0.31"/>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view="pageBreakPreview" zoomScale="85" zoomScaleNormal="85" workbookViewId="0">
      <selection activeCell="F21" sqref="F21"/>
    </sheetView>
  </sheetViews>
  <sheetFormatPr defaultColWidth="9" defaultRowHeight="13.5" x14ac:dyDescent="0.15"/>
  <cols>
    <col min="1" max="1" width="15.25" style="139" customWidth="1"/>
    <col min="2" max="2" width="5.25" style="139" customWidth="1"/>
    <col min="3" max="3" width="29.125" style="139" customWidth="1"/>
    <col min="4" max="4" width="11.75" style="139" customWidth="1"/>
    <col min="5" max="5" width="10.125" style="139" customWidth="1"/>
    <col min="6" max="6" width="14.875" style="139" customWidth="1"/>
    <col min="7" max="7" width="16.625" style="139"/>
    <col min="8" max="16384" width="9" style="139"/>
  </cols>
  <sheetData>
    <row r="1" spans="1:7" ht="51" customHeight="1" x14ac:dyDescent="0.15">
      <c r="A1" s="323" t="s">
        <v>484</v>
      </c>
      <c r="B1" s="324"/>
      <c r="C1" s="324"/>
      <c r="D1" s="324"/>
      <c r="E1" s="324"/>
      <c r="F1" s="324"/>
      <c r="G1" s="325"/>
    </row>
    <row r="2" spans="1:7" ht="28.5" x14ac:dyDescent="0.15">
      <c r="A2" s="326" t="s">
        <v>477</v>
      </c>
      <c r="B2" s="313" t="s">
        <v>478</v>
      </c>
      <c r="C2" s="313" t="s">
        <v>479</v>
      </c>
      <c r="D2" s="140" t="s">
        <v>485</v>
      </c>
      <c r="E2" s="140" t="s">
        <v>486</v>
      </c>
      <c r="F2" s="140" t="s">
        <v>487</v>
      </c>
      <c r="G2" s="141" t="s">
        <v>488</v>
      </c>
    </row>
    <row r="3" spans="1:7" ht="14.25" x14ac:dyDescent="0.15">
      <c r="A3" s="327"/>
      <c r="B3" s="311"/>
      <c r="C3" s="311"/>
      <c r="D3" s="142" t="s">
        <v>482</v>
      </c>
      <c r="E3" s="142" t="s">
        <v>489</v>
      </c>
      <c r="F3" s="142" t="s">
        <v>490</v>
      </c>
      <c r="G3" s="143" t="s">
        <v>491</v>
      </c>
    </row>
    <row r="4" spans="1:7" x14ac:dyDescent="0.15">
      <c r="A4" s="328" t="s">
        <v>492</v>
      </c>
      <c r="B4" s="144">
        <v>1</v>
      </c>
      <c r="C4" s="145" t="s">
        <v>493</v>
      </c>
      <c r="D4" s="146">
        <v>162.208</v>
      </c>
      <c r="E4" s="147" t="e">
        <f>#REF!</f>
        <v>#REF!</v>
      </c>
      <c r="F4" s="147" t="e">
        <f>D4*E4</f>
        <v>#REF!</v>
      </c>
      <c r="G4" s="314" t="e">
        <f>SUM(F4:F34)/SUM(D4:D34)</f>
        <v>#REF!</v>
      </c>
    </row>
    <row r="5" spans="1:7" x14ac:dyDescent="0.15">
      <c r="A5" s="329"/>
      <c r="B5" s="144">
        <v>2</v>
      </c>
      <c r="C5" s="145" t="s">
        <v>494</v>
      </c>
      <c r="D5" s="146">
        <v>354.02440000000001</v>
      </c>
      <c r="E5" s="147" t="e">
        <f>#REF!</f>
        <v>#REF!</v>
      </c>
      <c r="F5" s="147" t="e">
        <f t="shared" ref="F5:F68" si="0">D5*E5</f>
        <v>#REF!</v>
      </c>
      <c r="G5" s="315"/>
    </row>
    <row r="6" spans="1:7" x14ac:dyDescent="0.15">
      <c r="A6" s="329"/>
      <c r="B6" s="144">
        <v>3</v>
      </c>
      <c r="C6" s="145" t="s">
        <v>495</v>
      </c>
      <c r="D6" s="146">
        <v>220.0188</v>
      </c>
      <c r="E6" s="147" t="e">
        <f>#REF!</f>
        <v>#REF!</v>
      </c>
      <c r="F6" s="147" t="e">
        <f t="shared" si="0"/>
        <v>#REF!</v>
      </c>
      <c r="G6" s="315"/>
    </row>
    <row r="7" spans="1:7" x14ac:dyDescent="0.15">
      <c r="A7" s="329"/>
      <c r="B7" s="144">
        <v>4</v>
      </c>
      <c r="C7" s="145" t="s">
        <v>496</v>
      </c>
      <c r="D7" s="146">
        <v>91.103300000000004</v>
      </c>
      <c r="E7" s="147" t="e">
        <f>#REF!</f>
        <v>#REF!</v>
      </c>
      <c r="F7" s="147" t="e">
        <f t="shared" si="0"/>
        <v>#REF!</v>
      </c>
      <c r="G7" s="315"/>
    </row>
    <row r="8" spans="1:7" x14ac:dyDescent="0.15">
      <c r="A8" s="329"/>
      <c r="B8" s="144">
        <v>5</v>
      </c>
      <c r="C8" s="145" t="s">
        <v>497</v>
      </c>
      <c r="D8" s="146">
        <v>3963.5246999999999</v>
      </c>
      <c r="E8" s="147" t="e">
        <f>#REF!</f>
        <v>#REF!</v>
      </c>
      <c r="F8" s="147" t="e">
        <f t="shared" si="0"/>
        <v>#REF!</v>
      </c>
      <c r="G8" s="315"/>
    </row>
    <row r="9" spans="1:7" x14ac:dyDescent="0.15">
      <c r="A9" s="329"/>
      <c r="B9" s="144">
        <v>6</v>
      </c>
      <c r="C9" s="145" t="s">
        <v>498</v>
      </c>
      <c r="D9" s="146">
        <v>128.5</v>
      </c>
      <c r="E9" s="147" t="e">
        <f>#REF!</f>
        <v>#REF!</v>
      </c>
      <c r="F9" s="147" t="e">
        <f t="shared" si="0"/>
        <v>#REF!</v>
      </c>
      <c r="G9" s="315"/>
    </row>
    <row r="10" spans="1:7" x14ac:dyDescent="0.15">
      <c r="A10" s="329"/>
      <c r="B10" s="144">
        <v>7</v>
      </c>
      <c r="C10" s="145" t="s">
        <v>499</v>
      </c>
      <c r="D10" s="146">
        <v>638</v>
      </c>
      <c r="E10" s="147" t="e">
        <f>#REF!</f>
        <v>#REF!</v>
      </c>
      <c r="F10" s="147" t="e">
        <f t="shared" si="0"/>
        <v>#REF!</v>
      </c>
      <c r="G10" s="315"/>
    </row>
    <row r="11" spans="1:7" x14ac:dyDescent="0.15">
      <c r="A11" s="329"/>
      <c r="B11" s="144">
        <v>8</v>
      </c>
      <c r="C11" s="145" t="s">
        <v>500</v>
      </c>
      <c r="D11" s="146">
        <v>649</v>
      </c>
      <c r="E11" s="147" t="e">
        <f>#REF!</f>
        <v>#REF!</v>
      </c>
      <c r="F11" s="147" t="e">
        <f t="shared" si="0"/>
        <v>#REF!</v>
      </c>
      <c r="G11" s="315"/>
    </row>
    <row r="12" spans="1:7" ht="27" x14ac:dyDescent="0.15">
      <c r="A12" s="329"/>
      <c r="B12" s="144">
        <v>9</v>
      </c>
      <c r="C12" s="145" t="s">
        <v>501</v>
      </c>
      <c r="D12" s="146">
        <v>1903</v>
      </c>
      <c r="E12" s="147" t="e">
        <f>#REF!</f>
        <v>#REF!</v>
      </c>
      <c r="F12" s="147" t="e">
        <f t="shared" si="0"/>
        <v>#REF!</v>
      </c>
      <c r="G12" s="315"/>
    </row>
    <row r="13" spans="1:7" x14ac:dyDescent="0.15">
      <c r="A13" s="329"/>
      <c r="B13" s="144">
        <v>10</v>
      </c>
      <c r="C13" s="145" t="s">
        <v>502</v>
      </c>
      <c r="D13" s="146">
        <v>60</v>
      </c>
      <c r="E13" s="147" t="e">
        <f>#REF!</f>
        <v>#REF!</v>
      </c>
      <c r="F13" s="147" t="e">
        <f t="shared" si="0"/>
        <v>#REF!</v>
      </c>
      <c r="G13" s="315"/>
    </row>
    <row r="14" spans="1:7" x14ac:dyDescent="0.15">
      <c r="A14" s="329"/>
      <c r="B14" s="144">
        <v>11</v>
      </c>
      <c r="C14" s="145" t="s">
        <v>503</v>
      </c>
      <c r="D14" s="146">
        <v>264</v>
      </c>
      <c r="E14" s="147" t="e">
        <f>#REF!</f>
        <v>#REF!</v>
      </c>
      <c r="F14" s="147" t="e">
        <f t="shared" si="0"/>
        <v>#REF!</v>
      </c>
      <c r="G14" s="315"/>
    </row>
    <row r="15" spans="1:7" x14ac:dyDescent="0.15">
      <c r="A15" s="329"/>
      <c r="B15" s="144">
        <v>12</v>
      </c>
      <c r="C15" s="145" t="s">
        <v>504</v>
      </c>
      <c r="D15" s="146">
        <v>52</v>
      </c>
      <c r="E15" s="147" t="e">
        <f>#REF!</f>
        <v>#REF!</v>
      </c>
      <c r="F15" s="147" t="e">
        <f t="shared" si="0"/>
        <v>#REF!</v>
      </c>
      <c r="G15" s="315"/>
    </row>
    <row r="16" spans="1:7" x14ac:dyDescent="0.15">
      <c r="A16" s="329"/>
      <c r="B16" s="144">
        <v>13</v>
      </c>
      <c r="C16" s="145" t="s">
        <v>505</v>
      </c>
      <c r="D16" s="146">
        <v>420</v>
      </c>
      <c r="E16" s="147" t="e">
        <f>#REF!</f>
        <v>#REF!</v>
      </c>
      <c r="F16" s="147" t="e">
        <f t="shared" si="0"/>
        <v>#REF!</v>
      </c>
      <c r="G16" s="315"/>
    </row>
    <row r="17" spans="1:7" x14ac:dyDescent="0.15">
      <c r="A17" s="329"/>
      <c r="B17" s="144">
        <v>14</v>
      </c>
      <c r="C17" s="145" t="s">
        <v>506</v>
      </c>
      <c r="D17" s="146">
        <v>79.38</v>
      </c>
      <c r="E17" s="147" t="e">
        <f>#REF!</f>
        <v>#REF!</v>
      </c>
      <c r="F17" s="147" t="e">
        <f t="shared" si="0"/>
        <v>#REF!</v>
      </c>
      <c r="G17" s="315"/>
    </row>
    <row r="18" spans="1:7" x14ac:dyDescent="0.15">
      <c r="A18" s="329"/>
      <c r="B18" s="144">
        <v>15</v>
      </c>
      <c r="C18" s="145" t="s">
        <v>507</v>
      </c>
      <c r="D18" s="146">
        <v>958</v>
      </c>
      <c r="E18" s="147" t="e">
        <f>#REF!</f>
        <v>#REF!</v>
      </c>
      <c r="F18" s="147" t="e">
        <f t="shared" si="0"/>
        <v>#REF!</v>
      </c>
      <c r="G18" s="315"/>
    </row>
    <row r="19" spans="1:7" x14ac:dyDescent="0.15">
      <c r="A19" s="329"/>
      <c r="B19" s="144">
        <v>16</v>
      </c>
      <c r="C19" s="145" t="s">
        <v>508</v>
      </c>
      <c r="D19" s="146">
        <v>612.4</v>
      </c>
      <c r="E19" s="147" t="e">
        <f>#REF!</f>
        <v>#REF!</v>
      </c>
      <c r="F19" s="147" t="e">
        <f t="shared" si="0"/>
        <v>#REF!</v>
      </c>
      <c r="G19" s="315"/>
    </row>
    <row r="20" spans="1:7" x14ac:dyDescent="0.15">
      <c r="A20" s="329"/>
      <c r="B20" s="144">
        <v>17</v>
      </c>
      <c r="C20" s="145" t="s">
        <v>509</v>
      </c>
      <c r="D20" s="146">
        <v>3366.9432999999999</v>
      </c>
      <c r="E20" s="147" t="e">
        <f>#REF!</f>
        <v>#REF!</v>
      </c>
      <c r="F20" s="147" t="e">
        <f t="shared" si="0"/>
        <v>#REF!</v>
      </c>
      <c r="G20" s="315"/>
    </row>
    <row r="21" spans="1:7" x14ac:dyDescent="0.15">
      <c r="A21" s="329"/>
      <c r="B21" s="144">
        <v>18</v>
      </c>
      <c r="C21" s="145" t="s">
        <v>510</v>
      </c>
      <c r="D21" s="146">
        <v>2345.6509999999998</v>
      </c>
      <c r="E21" s="147" t="e">
        <f>#REF!</f>
        <v>#REF!</v>
      </c>
      <c r="F21" s="147" t="e">
        <f t="shared" si="0"/>
        <v>#REF!</v>
      </c>
      <c r="G21" s="315"/>
    </row>
    <row r="22" spans="1:7" x14ac:dyDescent="0.15">
      <c r="A22" s="329"/>
      <c r="B22" s="144">
        <v>19</v>
      </c>
      <c r="C22" s="145" t="s">
        <v>511</v>
      </c>
      <c r="D22" s="146">
        <v>2555.4105</v>
      </c>
      <c r="E22" s="147" t="e">
        <f>#REF!</f>
        <v>#REF!</v>
      </c>
      <c r="F22" s="147" t="e">
        <f t="shared" si="0"/>
        <v>#REF!</v>
      </c>
      <c r="G22" s="315"/>
    </row>
    <row r="23" spans="1:7" x14ac:dyDescent="0.15">
      <c r="A23" s="329"/>
      <c r="B23" s="144">
        <v>20</v>
      </c>
      <c r="C23" s="145" t="s">
        <v>512</v>
      </c>
      <c r="D23" s="146">
        <v>10484.833000000001</v>
      </c>
      <c r="E23" s="147" t="e">
        <f>#REF!</f>
        <v>#REF!</v>
      </c>
      <c r="F23" s="147" t="e">
        <f t="shared" si="0"/>
        <v>#REF!</v>
      </c>
      <c r="G23" s="315"/>
    </row>
    <row r="24" spans="1:7" ht="27" x14ac:dyDescent="0.15">
      <c r="A24" s="329"/>
      <c r="B24" s="144">
        <v>21</v>
      </c>
      <c r="C24" s="145" t="s">
        <v>513</v>
      </c>
      <c r="D24" s="146">
        <v>499.92849999999999</v>
      </c>
      <c r="E24" s="147" t="e">
        <f>#REF!</f>
        <v>#REF!</v>
      </c>
      <c r="F24" s="147" t="e">
        <f t="shared" si="0"/>
        <v>#REF!</v>
      </c>
      <c r="G24" s="315"/>
    </row>
    <row r="25" spans="1:7" x14ac:dyDescent="0.15">
      <c r="A25" s="329"/>
      <c r="B25" s="144">
        <v>22</v>
      </c>
      <c r="C25" s="145" t="s">
        <v>514</v>
      </c>
      <c r="D25" s="146">
        <v>1605.2</v>
      </c>
      <c r="E25" s="147" t="e">
        <f>#REF!</f>
        <v>#REF!</v>
      </c>
      <c r="F25" s="147" t="e">
        <f t="shared" si="0"/>
        <v>#REF!</v>
      </c>
      <c r="G25" s="315"/>
    </row>
    <row r="26" spans="1:7" x14ac:dyDescent="0.15">
      <c r="A26" s="329"/>
      <c r="B26" s="144">
        <v>23</v>
      </c>
      <c r="C26" s="145" t="s">
        <v>515</v>
      </c>
      <c r="D26" s="146">
        <v>554</v>
      </c>
      <c r="E26" s="147" t="e">
        <f>#REF!</f>
        <v>#REF!</v>
      </c>
      <c r="F26" s="147" t="e">
        <f t="shared" si="0"/>
        <v>#REF!</v>
      </c>
      <c r="G26" s="315"/>
    </row>
    <row r="27" spans="1:7" x14ac:dyDescent="0.15">
      <c r="A27" s="329"/>
      <c r="B27" s="144">
        <v>24</v>
      </c>
      <c r="C27" s="145" t="s">
        <v>516</v>
      </c>
      <c r="D27" s="146">
        <v>252.5</v>
      </c>
      <c r="E27" s="147" t="e">
        <f>#REF!</f>
        <v>#REF!</v>
      </c>
      <c r="F27" s="147" t="e">
        <f t="shared" si="0"/>
        <v>#REF!</v>
      </c>
      <c r="G27" s="315"/>
    </row>
    <row r="28" spans="1:7" x14ac:dyDescent="0.15">
      <c r="A28" s="329"/>
      <c r="B28" s="144">
        <v>25</v>
      </c>
      <c r="C28" s="145" t="s">
        <v>517</v>
      </c>
      <c r="D28" s="146">
        <v>453.6</v>
      </c>
      <c r="E28" s="147" t="e">
        <f>#REF!</f>
        <v>#REF!</v>
      </c>
      <c r="F28" s="147" t="e">
        <f t="shared" si="0"/>
        <v>#REF!</v>
      </c>
      <c r="G28" s="315"/>
    </row>
    <row r="29" spans="1:7" x14ac:dyDescent="0.15">
      <c r="A29" s="329"/>
      <c r="B29" s="144">
        <v>26</v>
      </c>
      <c r="C29" s="145" t="s">
        <v>518</v>
      </c>
      <c r="D29" s="146">
        <v>43.86</v>
      </c>
      <c r="E29" s="147" t="e">
        <f>#REF!</f>
        <v>#REF!</v>
      </c>
      <c r="F29" s="147" t="e">
        <f t="shared" si="0"/>
        <v>#REF!</v>
      </c>
      <c r="G29" s="315"/>
    </row>
    <row r="30" spans="1:7" x14ac:dyDescent="0.15">
      <c r="A30" s="329"/>
      <c r="B30" s="144">
        <v>27</v>
      </c>
      <c r="C30" s="145" t="s">
        <v>519</v>
      </c>
      <c r="D30" s="146">
        <v>310.28680000000003</v>
      </c>
      <c r="E30" s="147" t="e">
        <f>#REF!</f>
        <v>#REF!</v>
      </c>
      <c r="F30" s="147" t="e">
        <f t="shared" si="0"/>
        <v>#REF!</v>
      </c>
      <c r="G30" s="315"/>
    </row>
    <row r="31" spans="1:7" x14ac:dyDescent="0.15">
      <c r="A31" s="329"/>
      <c r="B31" s="144">
        <v>28</v>
      </c>
      <c r="C31" s="145" t="s">
        <v>520</v>
      </c>
      <c r="D31" s="146">
        <v>785.02779999999996</v>
      </c>
      <c r="E31" s="147" t="e">
        <f>#REF!</f>
        <v>#REF!</v>
      </c>
      <c r="F31" s="147" t="e">
        <f t="shared" si="0"/>
        <v>#REF!</v>
      </c>
      <c r="G31" s="315"/>
    </row>
    <row r="32" spans="1:7" x14ac:dyDescent="0.15">
      <c r="A32" s="329"/>
      <c r="B32" s="144">
        <v>29</v>
      </c>
      <c r="C32" s="145" t="s">
        <v>521</v>
      </c>
      <c r="D32" s="146">
        <v>467</v>
      </c>
      <c r="E32" s="147" t="e">
        <f>#REF!</f>
        <v>#REF!</v>
      </c>
      <c r="F32" s="147" t="e">
        <f t="shared" si="0"/>
        <v>#REF!</v>
      </c>
      <c r="G32" s="315"/>
    </row>
    <row r="33" spans="1:7" x14ac:dyDescent="0.15">
      <c r="A33" s="329"/>
      <c r="B33" s="144">
        <v>30</v>
      </c>
      <c r="C33" s="145" t="s">
        <v>522</v>
      </c>
      <c r="D33" s="146">
        <v>498.22</v>
      </c>
      <c r="E33" s="147" t="e">
        <f>#REF!</f>
        <v>#REF!</v>
      </c>
      <c r="F33" s="147" t="e">
        <f t="shared" si="0"/>
        <v>#REF!</v>
      </c>
      <c r="G33" s="315"/>
    </row>
    <row r="34" spans="1:7" x14ac:dyDescent="0.15">
      <c r="A34" s="329"/>
      <c r="B34" s="144">
        <v>31</v>
      </c>
      <c r="C34" s="145" t="s">
        <v>523</v>
      </c>
      <c r="D34" s="146">
        <v>285.226708949</v>
      </c>
      <c r="E34" s="147" t="e">
        <f>#REF!</f>
        <v>#REF!</v>
      </c>
      <c r="F34" s="147" t="e">
        <f t="shared" si="0"/>
        <v>#REF!</v>
      </c>
      <c r="G34" s="316"/>
    </row>
    <row r="35" spans="1:7" ht="13.5" customHeight="1" x14ac:dyDescent="0.15">
      <c r="A35" s="330" t="s">
        <v>524</v>
      </c>
      <c r="B35" s="144">
        <v>1</v>
      </c>
      <c r="C35" s="145" t="s">
        <v>525</v>
      </c>
      <c r="D35" s="147">
        <v>650.67999999999995</v>
      </c>
      <c r="E35" s="147" t="e">
        <f>#REF!</f>
        <v>#REF!</v>
      </c>
      <c r="F35" s="147" t="e">
        <f t="shared" si="0"/>
        <v>#REF!</v>
      </c>
      <c r="G35" s="317" t="e">
        <f>SUM(F35:F54)/SUM(D35:D54)</f>
        <v>#REF!</v>
      </c>
    </row>
    <row r="36" spans="1:7" ht="13.5" customHeight="1" x14ac:dyDescent="0.15">
      <c r="A36" s="330"/>
      <c r="B36" s="144">
        <v>2</v>
      </c>
      <c r="C36" s="145" t="s">
        <v>526</v>
      </c>
      <c r="D36" s="147">
        <v>145.81</v>
      </c>
      <c r="E36" s="147" t="e">
        <f>#REF!</f>
        <v>#REF!</v>
      </c>
      <c r="F36" s="147" t="e">
        <f t="shared" si="0"/>
        <v>#REF!</v>
      </c>
      <c r="G36" s="318"/>
    </row>
    <row r="37" spans="1:7" ht="13.5" customHeight="1" x14ac:dyDescent="0.15">
      <c r="A37" s="330"/>
      <c r="B37" s="144">
        <v>3</v>
      </c>
      <c r="C37" s="145" t="s">
        <v>527</v>
      </c>
      <c r="D37" s="147">
        <v>479.32</v>
      </c>
      <c r="E37" s="147" t="e">
        <f>#REF!</f>
        <v>#REF!</v>
      </c>
      <c r="F37" s="147" t="e">
        <f t="shared" si="0"/>
        <v>#REF!</v>
      </c>
      <c r="G37" s="318"/>
    </row>
    <row r="38" spans="1:7" ht="13.5" customHeight="1" x14ac:dyDescent="0.15">
      <c r="A38" s="330"/>
      <c r="B38" s="144">
        <v>4</v>
      </c>
      <c r="C38" s="145" t="s">
        <v>528</v>
      </c>
      <c r="D38" s="147">
        <v>127.2</v>
      </c>
      <c r="E38" s="147" t="e">
        <f>#REF!</f>
        <v>#REF!</v>
      </c>
      <c r="F38" s="147" t="e">
        <f t="shared" si="0"/>
        <v>#REF!</v>
      </c>
      <c r="G38" s="318"/>
    </row>
    <row r="39" spans="1:7" ht="13.5" customHeight="1" x14ac:dyDescent="0.15">
      <c r="A39" s="330"/>
      <c r="B39" s="144">
        <v>5</v>
      </c>
      <c r="C39" s="145" t="s">
        <v>529</v>
      </c>
      <c r="D39" s="147">
        <v>2900</v>
      </c>
      <c r="E39" s="147" t="e">
        <f>#REF!</f>
        <v>#REF!</v>
      </c>
      <c r="F39" s="147" t="e">
        <f t="shared" si="0"/>
        <v>#REF!</v>
      </c>
      <c r="G39" s="318"/>
    </row>
    <row r="40" spans="1:7" ht="13.5" customHeight="1" x14ac:dyDescent="0.15">
      <c r="A40" s="330"/>
      <c r="B40" s="144">
        <v>6</v>
      </c>
      <c r="C40" s="145" t="s">
        <v>530</v>
      </c>
      <c r="D40" s="147">
        <v>427.44</v>
      </c>
      <c r="E40" s="147" t="e">
        <f>#REF!</f>
        <v>#REF!</v>
      </c>
      <c r="F40" s="147" t="e">
        <f t="shared" si="0"/>
        <v>#REF!</v>
      </c>
      <c r="G40" s="318"/>
    </row>
    <row r="41" spans="1:7" ht="13.5" customHeight="1" x14ac:dyDescent="0.15">
      <c r="A41" s="330"/>
      <c r="B41" s="144">
        <v>7</v>
      </c>
      <c r="C41" s="145" t="s">
        <v>531</v>
      </c>
      <c r="D41" s="147">
        <v>592.15</v>
      </c>
      <c r="E41" s="147" t="e">
        <f>#REF!</f>
        <v>#REF!</v>
      </c>
      <c r="F41" s="147" t="e">
        <f t="shared" si="0"/>
        <v>#REF!</v>
      </c>
      <c r="G41" s="318"/>
    </row>
    <row r="42" spans="1:7" ht="13.5" customHeight="1" x14ac:dyDescent="0.15">
      <c r="A42" s="330"/>
      <c r="B42" s="144">
        <v>8</v>
      </c>
      <c r="C42" s="145" t="s">
        <v>532</v>
      </c>
      <c r="D42" s="147">
        <v>137.08000000000001</v>
      </c>
      <c r="E42" s="147" t="e">
        <f>#REF!</f>
        <v>#REF!</v>
      </c>
      <c r="F42" s="147" t="e">
        <f t="shared" si="0"/>
        <v>#REF!</v>
      </c>
      <c r="G42" s="318"/>
    </row>
    <row r="43" spans="1:7" ht="13.5" customHeight="1" x14ac:dyDescent="0.15">
      <c r="A43" s="330"/>
      <c r="B43" s="144">
        <v>9</v>
      </c>
      <c r="C43" s="145" t="s">
        <v>533</v>
      </c>
      <c r="D43" s="147">
        <v>100.23</v>
      </c>
      <c r="E43" s="147" t="e">
        <f>#REF!</f>
        <v>#REF!</v>
      </c>
      <c r="F43" s="147" t="e">
        <f t="shared" si="0"/>
        <v>#REF!</v>
      </c>
      <c r="G43" s="318"/>
    </row>
    <row r="44" spans="1:7" ht="13.5" customHeight="1" x14ac:dyDescent="0.15">
      <c r="A44" s="330"/>
      <c r="B44" s="144">
        <v>10</v>
      </c>
      <c r="C44" s="145" t="s">
        <v>534</v>
      </c>
      <c r="D44" s="147">
        <v>9832.39</v>
      </c>
      <c r="E44" s="147" t="e">
        <f>#REF!</f>
        <v>#REF!</v>
      </c>
      <c r="F44" s="147" t="e">
        <f t="shared" si="0"/>
        <v>#REF!</v>
      </c>
      <c r="G44" s="318"/>
    </row>
    <row r="45" spans="1:7" ht="13.5" customHeight="1" x14ac:dyDescent="0.15">
      <c r="A45" s="330"/>
      <c r="B45" s="144">
        <v>11</v>
      </c>
      <c r="C45" s="145" t="s">
        <v>512</v>
      </c>
      <c r="D45" s="147">
        <v>8681.1389999999992</v>
      </c>
      <c r="E45" s="147" t="e">
        <f>#REF!</f>
        <v>#REF!</v>
      </c>
      <c r="F45" s="147" t="e">
        <f t="shared" si="0"/>
        <v>#REF!</v>
      </c>
      <c r="G45" s="318"/>
    </row>
    <row r="46" spans="1:7" ht="13.5" customHeight="1" x14ac:dyDescent="0.15">
      <c r="A46" s="330"/>
      <c r="B46" s="144">
        <v>12</v>
      </c>
      <c r="C46" s="145" t="s">
        <v>535</v>
      </c>
      <c r="D46" s="147">
        <v>403.93779999999998</v>
      </c>
      <c r="E46" s="147" t="e">
        <f>#REF!</f>
        <v>#REF!</v>
      </c>
      <c r="F46" s="147" t="e">
        <f t="shared" si="0"/>
        <v>#REF!</v>
      </c>
      <c r="G46" s="318"/>
    </row>
    <row r="47" spans="1:7" ht="13.5" customHeight="1" x14ac:dyDescent="0.15">
      <c r="A47" s="330"/>
      <c r="B47" s="144">
        <v>13</v>
      </c>
      <c r="C47" s="145" t="s">
        <v>536</v>
      </c>
      <c r="D47" s="147">
        <v>739.82489999999996</v>
      </c>
      <c r="E47" s="147" t="e">
        <f>#REF!</f>
        <v>#REF!</v>
      </c>
      <c r="F47" s="147" t="e">
        <f t="shared" si="0"/>
        <v>#REF!</v>
      </c>
      <c r="G47" s="318"/>
    </row>
    <row r="48" spans="1:7" ht="13.5" customHeight="1" x14ac:dyDescent="0.15">
      <c r="A48" s="330"/>
      <c r="B48" s="144">
        <v>14</v>
      </c>
      <c r="C48" s="145" t="s">
        <v>537</v>
      </c>
      <c r="D48" s="147">
        <v>12600</v>
      </c>
      <c r="E48" s="147" t="e">
        <f>#REF!</f>
        <v>#REF!</v>
      </c>
      <c r="F48" s="147" t="e">
        <f t="shared" si="0"/>
        <v>#REF!</v>
      </c>
      <c r="G48" s="318"/>
    </row>
    <row r="49" spans="1:7" ht="13.5" customHeight="1" x14ac:dyDescent="0.15">
      <c r="A49" s="330"/>
      <c r="B49" s="144">
        <v>15</v>
      </c>
      <c r="C49" s="145" t="s">
        <v>538</v>
      </c>
      <c r="D49" s="147">
        <v>3122</v>
      </c>
      <c r="E49" s="147" t="e">
        <f>#REF!</f>
        <v>#REF!</v>
      </c>
      <c r="F49" s="147" t="e">
        <f t="shared" si="0"/>
        <v>#REF!</v>
      </c>
      <c r="G49" s="318"/>
    </row>
    <row r="50" spans="1:7" ht="13.5" customHeight="1" x14ac:dyDescent="0.15">
      <c r="A50" s="330"/>
      <c r="B50" s="144">
        <v>16</v>
      </c>
      <c r="C50" s="145" t="s">
        <v>539</v>
      </c>
      <c r="D50" s="147">
        <v>732.84</v>
      </c>
      <c r="E50" s="147" t="e">
        <f>#REF!</f>
        <v>#REF!</v>
      </c>
      <c r="F50" s="147" t="e">
        <f t="shared" si="0"/>
        <v>#REF!</v>
      </c>
      <c r="G50" s="318"/>
    </row>
    <row r="51" spans="1:7" ht="13.5" customHeight="1" x14ac:dyDescent="0.15">
      <c r="A51" s="330"/>
      <c r="B51" s="144">
        <v>17</v>
      </c>
      <c r="C51" s="145" t="s">
        <v>540</v>
      </c>
      <c r="D51" s="147">
        <v>184.85</v>
      </c>
      <c r="E51" s="147" t="e">
        <f>#REF!</f>
        <v>#REF!</v>
      </c>
      <c r="F51" s="147" t="e">
        <f t="shared" si="0"/>
        <v>#REF!</v>
      </c>
      <c r="G51" s="318"/>
    </row>
    <row r="52" spans="1:7" ht="13.5" customHeight="1" x14ac:dyDescent="0.15">
      <c r="A52" s="330"/>
      <c r="B52" s="144">
        <v>18</v>
      </c>
      <c r="C52" s="145" t="s">
        <v>541</v>
      </c>
      <c r="D52" s="147">
        <v>371.87</v>
      </c>
      <c r="E52" s="147" t="e">
        <f>#REF!</f>
        <v>#REF!</v>
      </c>
      <c r="F52" s="147" t="e">
        <f t="shared" si="0"/>
        <v>#REF!</v>
      </c>
      <c r="G52" s="318"/>
    </row>
    <row r="53" spans="1:7" ht="13.5" customHeight="1" x14ac:dyDescent="0.15">
      <c r="A53" s="330"/>
      <c r="B53" s="144">
        <v>19</v>
      </c>
      <c r="C53" s="145" t="s">
        <v>542</v>
      </c>
      <c r="D53" s="147">
        <v>200</v>
      </c>
      <c r="E53" s="147" t="e">
        <f>#REF!</f>
        <v>#REF!</v>
      </c>
      <c r="F53" s="147" t="e">
        <f t="shared" si="0"/>
        <v>#REF!</v>
      </c>
      <c r="G53" s="318"/>
    </row>
    <row r="54" spans="1:7" ht="13.5" customHeight="1" x14ac:dyDescent="0.15">
      <c r="A54" s="331"/>
      <c r="B54" s="144">
        <v>20</v>
      </c>
      <c r="C54" s="145" t="s">
        <v>543</v>
      </c>
      <c r="D54" s="147">
        <v>10190</v>
      </c>
      <c r="E54" s="147" t="e">
        <f>#REF!</f>
        <v>#REF!</v>
      </c>
      <c r="F54" s="147" t="e">
        <f t="shared" si="0"/>
        <v>#REF!</v>
      </c>
      <c r="G54" s="318"/>
    </row>
    <row r="55" spans="1:7" ht="13.5" customHeight="1" x14ac:dyDescent="0.15">
      <c r="A55" s="328" t="s">
        <v>544</v>
      </c>
      <c r="B55" s="144">
        <v>1</v>
      </c>
      <c r="C55" s="145" t="s">
        <v>545</v>
      </c>
      <c r="D55" s="147">
        <v>3344.8</v>
      </c>
      <c r="E55" s="147" t="e">
        <f>#REF!</f>
        <v>#REF!</v>
      </c>
      <c r="F55" s="147" t="e">
        <f t="shared" si="0"/>
        <v>#REF!</v>
      </c>
      <c r="G55" s="318" t="e">
        <f>SUM(F55:F57)/SUM(D55:D57)</f>
        <v>#REF!</v>
      </c>
    </row>
    <row r="56" spans="1:7" ht="13.5" customHeight="1" x14ac:dyDescent="0.15">
      <c r="A56" s="330"/>
      <c r="B56" s="144">
        <v>2</v>
      </c>
      <c r="C56" s="145" t="s">
        <v>546</v>
      </c>
      <c r="D56" s="147">
        <v>1152.79</v>
      </c>
      <c r="E56" s="147" t="e">
        <f>#REF!</f>
        <v>#REF!</v>
      </c>
      <c r="F56" s="147" t="e">
        <f t="shared" si="0"/>
        <v>#REF!</v>
      </c>
      <c r="G56" s="318"/>
    </row>
    <row r="57" spans="1:7" ht="13.5" customHeight="1" x14ac:dyDescent="0.15">
      <c r="A57" s="330"/>
      <c r="B57" s="148">
        <v>3</v>
      </c>
      <c r="C57" s="149" t="s">
        <v>547</v>
      </c>
      <c r="D57" s="150">
        <v>334.33</v>
      </c>
      <c r="E57" s="150" t="e">
        <f>#REF!</f>
        <v>#REF!</v>
      </c>
      <c r="F57" s="150" t="e">
        <f t="shared" si="0"/>
        <v>#REF!</v>
      </c>
      <c r="G57" s="318"/>
    </row>
    <row r="58" spans="1:7" ht="13.5" customHeight="1" x14ac:dyDescent="0.15">
      <c r="A58" s="312" t="s">
        <v>548</v>
      </c>
      <c r="B58" s="144">
        <v>1</v>
      </c>
      <c r="C58" s="145" t="s">
        <v>549</v>
      </c>
      <c r="D58" s="147">
        <v>85.9</v>
      </c>
      <c r="E58" s="147" t="e">
        <f>#REF!</f>
        <v>#REF!</v>
      </c>
      <c r="F58" s="147" t="e">
        <f t="shared" si="0"/>
        <v>#REF!</v>
      </c>
      <c r="G58" s="319" t="e">
        <f>SUM(F58:F60)/SUM(D58:D60)</f>
        <v>#REF!</v>
      </c>
    </row>
    <row r="59" spans="1:7" ht="13.5" customHeight="1" x14ac:dyDescent="0.15">
      <c r="A59" s="322"/>
      <c r="B59" s="144">
        <v>2</v>
      </c>
      <c r="C59" s="145" t="s">
        <v>550</v>
      </c>
      <c r="D59" s="147">
        <v>195.1</v>
      </c>
      <c r="E59" s="147" t="e">
        <f>#REF!</f>
        <v>#REF!</v>
      </c>
      <c r="F59" s="147" t="e">
        <f t="shared" si="0"/>
        <v>#REF!</v>
      </c>
      <c r="G59" s="319"/>
    </row>
    <row r="60" spans="1:7" ht="13.5" customHeight="1" x14ac:dyDescent="0.15">
      <c r="A60" s="322"/>
      <c r="B60" s="144">
        <v>3</v>
      </c>
      <c r="C60" s="145" t="s">
        <v>551</v>
      </c>
      <c r="D60" s="147">
        <v>966.09</v>
      </c>
      <c r="E60" s="147" t="e">
        <f>#REF!</f>
        <v>#REF!</v>
      </c>
      <c r="F60" s="147" t="e">
        <f t="shared" si="0"/>
        <v>#REF!</v>
      </c>
      <c r="G60" s="319"/>
    </row>
    <row r="61" spans="1:7" ht="13.5" customHeight="1" x14ac:dyDescent="0.15">
      <c r="A61" s="312" t="s">
        <v>552</v>
      </c>
      <c r="B61" s="144">
        <v>1</v>
      </c>
      <c r="C61" s="145" t="s">
        <v>553</v>
      </c>
      <c r="D61" s="147">
        <v>369.49779999999998</v>
      </c>
      <c r="E61" s="147" t="e">
        <f>#REF!</f>
        <v>#REF!</v>
      </c>
      <c r="F61" s="147" t="e">
        <f t="shared" si="0"/>
        <v>#REF!</v>
      </c>
      <c r="G61" s="319" t="e">
        <f>SUM(F61:F63)/SUM(D61:D63)</f>
        <v>#REF!</v>
      </c>
    </row>
    <row r="62" spans="1:7" ht="13.5" customHeight="1" x14ac:dyDescent="0.15">
      <c r="A62" s="322"/>
      <c r="B62" s="144">
        <v>2</v>
      </c>
      <c r="C62" s="145" t="s">
        <v>554</v>
      </c>
      <c r="D62" s="147">
        <v>156</v>
      </c>
      <c r="E62" s="147" t="e">
        <f>#REF!</f>
        <v>#REF!</v>
      </c>
      <c r="F62" s="147" t="e">
        <f t="shared" si="0"/>
        <v>#REF!</v>
      </c>
      <c r="G62" s="319"/>
    </row>
    <row r="63" spans="1:7" ht="13.5" customHeight="1" x14ac:dyDescent="0.15">
      <c r="A63" s="322"/>
      <c r="B63" s="144">
        <v>3</v>
      </c>
      <c r="C63" s="145" t="s">
        <v>555</v>
      </c>
      <c r="D63" s="147">
        <v>185</v>
      </c>
      <c r="E63" s="147" t="e">
        <f>#REF!</f>
        <v>#REF!</v>
      </c>
      <c r="F63" s="147" t="e">
        <f t="shared" si="0"/>
        <v>#REF!</v>
      </c>
      <c r="G63" s="319"/>
    </row>
    <row r="64" spans="1:7" ht="13.5" customHeight="1" x14ac:dyDescent="0.15">
      <c r="A64" s="312" t="s">
        <v>556</v>
      </c>
      <c r="B64" s="144">
        <v>1</v>
      </c>
      <c r="C64" s="145" t="s">
        <v>557</v>
      </c>
      <c r="D64" s="147">
        <v>200</v>
      </c>
      <c r="E64" s="147" t="e">
        <f>#REF!</f>
        <v>#REF!</v>
      </c>
      <c r="F64" s="147" t="e">
        <f t="shared" si="0"/>
        <v>#REF!</v>
      </c>
      <c r="G64" s="320" t="e">
        <f>SUM(F64:F65)/SUM(D64:D65)</f>
        <v>#REF!</v>
      </c>
    </row>
    <row r="65" spans="1:7" ht="13.5" customHeight="1" x14ac:dyDescent="0.15">
      <c r="A65" s="322"/>
      <c r="B65" s="144">
        <v>2</v>
      </c>
      <c r="C65" s="145" t="s">
        <v>558</v>
      </c>
      <c r="D65" s="147">
        <v>200</v>
      </c>
      <c r="E65" s="147" t="e">
        <f>#REF!</f>
        <v>#REF!</v>
      </c>
      <c r="F65" s="147" t="e">
        <f t="shared" si="0"/>
        <v>#REF!</v>
      </c>
      <c r="G65" s="321"/>
    </row>
    <row r="66" spans="1:7" ht="13.5" customHeight="1" x14ac:dyDescent="0.15">
      <c r="A66" s="312" t="s">
        <v>559</v>
      </c>
      <c r="B66" s="144">
        <v>1</v>
      </c>
      <c r="C66" s="145" t="s">
        <v>560</v>
      </c>
      <c r="D66" s="147">
        <v>60</v>
      </c>
      <c r="E66" s="147" t="e">
        <f>#REF!</f>
        <v>#REF!</v>
      </c>
      <c r="F66" s="147" t="e">
        <f t="shared" si="0"/>
        <v>#REF!</v>
      </c>
      <c r="G66" s="320" t="e">
        <f>SUM(F66:F67)/SUM(D66:D67)</f>
        <v>#REF!</v>
      </c>
    </row>
    <row r="67" spans="1:7" x14ac:dyDescent="0.15">
      <c r="A67" s="322"/>
      <c r="B67" s="152">
        <v>2</v>
      </c>
      <c r="C67" s="147" t="s">
        <v>561</v>
      </c>
      <c r="D67" s="147">
        <v>225</v>
      </c>
      <c r="E67" s="147" t="e">
        <f>#REF!</f>
        <v>#REF!</v>
      </c>
      <c r="F67" s="147" t="e">
        <f t="shared" si="0"/>
        <v>#REF!</v>
      </c>
      <c r="G67" s="321"/>
    </row>
    <row r="68" spans="1:7" x14ac:dyDescent="0.15">
      <c r="A68" s="312" t="s">
        <v>562</v>
      </c>
      <c r="B68" s="152">
        <v>1</v>
      </c>
      <c r="C68" s="147" t="s">
        <v>563</v>
      </c>
      <c r="D68" s="147">
        <v>258</v>
      </c>
      <c r="E68" s="147" t="e">
        <f>#REF!</f>
        <v>#REF!</v>
      </c>
      <c r="F68" s="147" t="e">
        <f t="shared" si="0"/>
        <v>#REF!</v>
      </c>
      <c r="G68" s="320" t="e">
        <f>SUM(F68:F69)/SUM(D68:D69)</f>
        <v>#REF!</v>
      </c>
    </row>
    <row r="69" spans="1:7" x14ac:dyDescent="0.15">
      <c r="A69" s="312"/>
      <c r="B69" s="152">
        <v>2</v>
      </c>
      <c r="C69" s="147" t="s">
        <v>564</v>
      </c>
      <c r="D69" s="147">
        <v>240</v>
      </c>
      <c r="E69" s="147" t="e">
        <f>#REF!</f>
        <v>#REF!</v>
      </c>
      <c r="F69" s="147" t="e">
        <f t="shared" ref="F69:F78" si="1">D69*E69</f>
        <v>#REF!</v>
      </c>
      <c r="G69" s="321"/>
    </row>
    <row r="70" spans="1:7" x14ac:dyDescent="0.15">
      <c r="A70" s="312" t="s">
        <v>565</v>
      </c>
      <c r="B70" s="152">
        <v>1</v>
      </c>
      <c r="C70" s="147" t="s">
        <v>566</v>
      </c>
      <c r="D70" s="147">
        <v>483.49</v>
      </c>
      <c r="E70" s="147" t="e">
        <f>#REF!</f>
        <v>#REF!</v>
      </c>
      <c r="F70" s="147" t="e">
        <f t="shared" si="1"/>
        <v>#REF!</v>
      </c>
      <c r="G70" s="320" t="e">
        <f>SUM(F70:F71)/SUM(D70:D71)</f>
        <v>#REF!</v>
      </c>
    </row>
    <row r="71" spans="1:7" x14ac:dyDescent="0.15">
      <c r="A71" s="312"/>
      <c r="B71" s="152">
        <v>2</v>
      </c>
      <c r="C71" s="147" t="s">
        <v>567</v>
      </c>
      <c r="D71" s="147">
        <v>102.05</v>
      </c>
      <c r="E71" s="147" t="e">
        <f>#REF!</f>
        <v>#REF!</v>
      </c>
      <c r="F71" s="147" t="e">
        <f t="shared" si="1"/>
        <v>#REF!</v>
      </c>
      <c r="G71" s="321"/>
    </row>
    <row r="72" spans="1:7" ht="27" x14ac:dyDescent="0.15">
      <c r="A72" s="145" t="s">
        <v>568</v>
      </c>
      <c r="B72" s="152">
        <v>1</v>
      </c>
      <c r="C72" s="147" t="s">
        <v>569</v>
      </c>
      <c r="D72" s="147">
        <v>37</v>
      </c>
      <c r="E72" s="147" t="e">
        <f>#REF!</f>
        <v>#REF!</v>
      </c>
      <c r="F72" s="147" t="e">
        <f t="shared" si="1"/>
        <v>#REF!</v>
      </c>
      <c r="G72" s="153" t="e">
        <f>F72/D72</f>
        <v>#REF!</v>
      </c>
    </row>
    <row r="73" spans="1:7" ht="27" x14ac:dyDescent="0.15">
      <c r="A73" s="154" t="s">
        <v>570</v>
      </c>
      <c r="B73" s="144">
        <v>1</v>
      </c>
      <c r="C73" s="147" t="s">
        <v>571</v>
      </c>
      <c r="D73" s="147">
        <v>80</v>
      </c>
      <c r="E73" s="147" t="e">
        <f>#REF!</f>
        <v>#REF!</v>
      </c>
      <c r="F73" s="147" t="e">
        <f t="shared" si="1"/>
        <v>#REF!</v>
      </c>
      <c r="G73" s="153" t="e">
        <f t="shared" ref="G73:G78" si="2">F73/D73</f>
        <v>#REF!</v>
      </c>
    </row>
    <row r="74" spans="1:7" ht="27" x14ac:dyDescent="0.15">
      <c r="A74" s="154" t="s">
        <v>572</v>
      </c>
      <c r="B74" s="152">
        <v>1</v>
      </c>
      <c r="C74" s="147" t="s">
        <v>573</v>
      </c>
      <c r="D74" s="147">
        <v>1301.9885999999999</v>
      </c>
      <c r="E74" s="147" t="e">
        <f>#REF!</f>
        <v>#REF!</v>
      </c>
      <c r="F74" s="147" t="e">
        <f t="shared" si="1"/>
        <v>#REF!</v>
      </c>
      <c r="G74" s="153" t="e">
        <f t="shared" si="2"/>
        <v>#REF!</v>
      </c>
    </row>
    <row r="75" spans="1:7" ht="40.5" x14ac:dyDescent="0.15">
      <c r="A75" s="154" t="s">
        <v>574</v>
      </c>
      <c r="B75" s="144">
        <v>1</v>
      </c>
      <c r="C75" s="147" t="s">
        <v>575</v>
      </c>
      <c r="D75" s="147">
        <v>326.05919999999998</v>
      </c>
      <c r="E75" s="147" t="e">
        <f>#REF!</f>
        <v>#REF!</v>
      </c>
      <c r="F75" s="147" t="e">
        <f t="shared" si="1"/>
        <v>#REF!</v>
      </c>
      <c r="G75" s="153" t="e">
        <f t="shared" si="2"/>
        <v>#REF!</v>
      </c>
    </row>
    <row r="76" spans="1:7" ht="27" x14ac:dyDescent="0.15">
      <c r="A76" s="154" t="s">
        <v>576</v>
      </c>
      <c r="B76" s="152">
        <v>1</v>
      </c>
      <c r="C76" s="147" t="s">
        <v>577</v>
      </c>
      <c r="D76" s="147">
        <v>563</v>
      </c>
      <c r="E76" s="147" t="e">
        <f>#REF!</f>
        <v>#REF!</v>
      </c>
      <c r="F76" s="147" t="e">
        <f t="shared" si="1"/>
        <v>#REF!</v>
      </c>
      <c r="G76" s="153" t="e">
        <f t="shared" si="2"/>
        <v>#REF!</v>
      </c>
    </row>
    <row r="77" spans="1:7" ht="27" x14ac:dyDescent="0.15">
      <c r="A77" s="154" t="s">
        <v>578</v>
      </c>
      <c r="B77" s="144">
        <v>1</v>
      </c>
      <c r="C77" s="147" t="s">
        <v>579</v>
      </c>
      <c r="D77" s="147">
        <v>946.75800000000004</v>
      </c>
      <c r="E77" s="147" t="e">
        <f>#REF!</f>
        <v>#REF!</v>
      </c>
      <c r="F77" s="147" t="e">
        <f t="shared" si="1"/>
        <v>#REF!</v>
      </c>
      <c r="G77" s="153" t="e">
        <f t="shared" si="2"/>
        <v>#REF!</v>
      </c>
    </row>
    <row r="78" spans="1:7" ht="40.5" x14ac:dyDescent="0.15">
      <c r="A78" s="154" t="s">
        <v>580</v>
      </c>
      <c r="B78" s="152">
        <v>1</v>
      </c>
      <c r="C78" s="147" t="s">
        <v>581</v>
      </c>
      <c r="D78" s="147">
        <v>201</v>
      </c>
      <c r="E78" s="147" t="e">
        <f>#REF!</f>
        <v>#REF!</v>
      </c>
      <c r="F78" s="147" t="e">
        <f t="shared" si="1"/>
        <v>#REF!</v>
      </c>
      <c r="G78" s="153" t="e">
        <f t="shared" si="2"/>
        <v>#REF!</v>
      </c>
    </row>
    <row r="79" spans="1:7" x14ac:dyDescent="0.15">
      <c r="A79" s="155"/>
    </row>
    <row r="80" spans="1:7" x14ac:dyDescent="0.15">
      <c r="A80" s="155"/>
    </row>
    <row r="81" spans="1:1" x14ac:dyDescent="0.15">
      <c r="A81" s="155"/>
    </row>
    <row r="82" spans="1:1" x14ac:dyDescent="0.15">
      <c r="A82" s="155"/>
    </row>
    <row r="83" spans="1:1" x14ac:dyDescent="0.15">
      <c r="A83" s="155"/>
    </row>
    <row r="84" spans="1:1" x14ac:dyDescent="0.15">
      <c r="A84" s="155"/>
    </row>
    <row r="85" spans="1:1" x14ac:dyDescent="0.15">
      <c r="A85" s="155"/>
    </row>
    <row r="86" spans="1:1" x14ac:dyDescent="0.15">
      <c r="A86" s="155"/>
    </row>
    <row r="87" spans="1:1" x14ac:dyDescent="0.15">
      <c r="A87" s="155"/>
    </row>
    <row r="88" spans="1:1" x14ac:dyDescent="0.15">
      <c r="A88" s="155"/>
    </row>
    <row r="89" spans="1:1" x14ac:dyDescent="0.15">
      <c r="A89" s="155"/>
    </row>
    <row r="90" spans="1:1" x14ac:dyDescent="0.15">
      <c r="A90" s="155"/>
    </row>
    <row r="91" spans="1:1" x14ac:dyDescent="0.15">
      <c r="A91" s="155"/>
    </row>
    <row r="92" spans="1:1" x14ac:dyDescent="0.15">
      <c r="A92" s="155"/>
    </row>
    <row r="93" spans="1:1" x14ac:dyDescent="0.15">
      <c r="A93" s="155"/>
    </row>
    <row r="94" spans="1:1" x14ac:dyDescent="0.15">
      <c r="A94" s="155"/>
    </row>
    <row r="95" spans="1:1" x14ac:dyDescent="0.15">
      <c r="A95" s="155"/>
    </row>
    <row r="96" spans="1:1" x14ac:dyDescent="0.15">
      <c r="A96" s="155"/>
    </row>
    <row r="97" spans="1:1" x14ac:dyDescent="0.15">
      <c r="A97" s="155"/>
    </row>
    <row r="98" spans="1:1" x14ac:dyDescent="0.15">
      <c r="A98" s="155"/>
    </row>
    <row r="99" spans="1:1" x14ac:dyDescent="0.15">
      <c r="A99" s="155"/>
    </row>
    <row r="100" spans="1:1" x14ac:dyDescent="0.15">
      <c r="A100" s="155"/>
    </row>
    <row r="101" spans="1:1" x14ac:dyDescent="0.15">
      <c r="A101" s="155"/>
    </row>
    <row r="102" spans="1:1" x14ac:dyDescent="0.15">
      <c r="A102" s="155"/>
    </row>
    <row r="103" spans="1:1" x14ac:dyDescent="0.15">
      <c r="A103" s="155"/>
    </row>
    <row r="104" spans="1:1" x14ac:dyDescent="0.15">
      <c r="A104" s="155"/>
    </row>
    <row r="105" spans="1:1" x14ac:dyDescent="0.15">
      <c r="A105" s="155"/>
    </row>
    <row r="106" spans="1:1" x14ac:dyDescent="0.15">
      <c r="A106" s="155"/>
    </row>
    <row r="107" spans="1:1" x14ac:dyDescent="0.15">
      <c r="A107" s="155"/>
    </row>
    <row r="108" spans="1:1" x14ac:dyDescent="0.15">
      <c r="A108" s="155"/>
    </row>
    <row r="109" spans="1:1" x14ac:dyDescent="0.15">
      <c r="A109" s="155"/>
    </row>
    <row r="110" spans="1:1" x14ac:dyDescent="0.15">
      <c r="A110" s="155"/>
    </row>
    <row r="111" spans="1:1" x14ac:dyDescent="0.15">
      <c r="A111" s="155"/>
    </row>
    <row r="112" spans="1:1" x14ac:dyDescent="0.15">
      <c r="A112" s="155"/>
    </row>
    <row r="113" spans="1:1" x14ac:dyDescent="0.15">
      <c r="A113" s="155"/>
    </row>
    <row r="114" spans="1:1" x14ac:dyDescent="0.15">
      <c r="A114" s="155"/>
    </row>
    <row r="115" spans="1:1" x14ac:dyDescent="0.15">
      <c r="A115" s="155"/>
    </row>
  </sheetData>
  <mergeCells count="22">
    <mergeCell ref="A68:A69"/>
    <mergeCell ref="A1:G1"/>
    <mergeCell ref="A2:A3"/>
    <mergeCell ref="A4:A34"/>
    <mergeCell ref="A35:A54"/>
    <mergeCell ref="A55:A57"/>
    <mergeCell ref="A70:A71"/>
    <mergeCell ref="B2:B3"/>
    <mergeCell ref="C2:C3"/>
    <mergeCell ref="G4:G34"/>
    <mergeCell ref="G35:G54"/>
    <mergeCell ref="G55:G57"/>
    <mergeCell ref="G58:G60"/>
    <mergeCell ref="G61:G63"/>
    <mergeCell ref="G64:G65"/>
    <mergeCell ref="G66:G67"/>
    <mergeCell ref="G68:G69"/>
    <mergeCell ref="G70:G71"/>
    <mergeCell ref="A58:A60"/>
    <mergeCell ref="A61:A63"/>
    <mergeCell ref="A64:A65"/>
    <mergeCell ref="A66:A67"/>
  </mergeCells>
  <phoneticPr fontId="36" type="noConversion"/>
  <pageMargins left="0.71" right="0.71" top="0.75" bottom="0.75" header="0.31" footer="0.31"/>
  <pageSetup paperSize="9" scale="89" orientation="landscape" horizontalDpi="2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26"/>
  <sheetViews>
    <sheetView zoomScale="85" zoomScaleNormal="85" workbookViewId="0">
      <pane xSplit="2" ySplit="3" topLeftCell="C4" activePane="bottomRight" state="frozen"/>
      <selection pane="topRight"/>
      <selection pane="bottomLeft"/>
      <selection pane="bottomRight" activeCell="G4" sqref="G4"/>
    </sheetView>
  </sheetViews>
  <sheetFormatPr defaultColWidth="9" defaultRowHeight="13.5" x14ac:dyDescent="0.15"/>
  <cols>
    <col min="1" max="1" width="5.625" style="80" customWidth="1"/>
    <col min="2" max="2" width="36.625" style="80" customWidth="1"/>
    <col min="3" max="3" width="20.625" style="80" customWidth="1"/>
    <col min="4" max="4" width="12.625" style="80" customWidth="1"/>
    <col min="5" max="5" width="18.625" style="80" customWidth="1"/>
    <col min="6" max="6" width="16.625" style="80" customWidth="1"/>
    <col min="7" max="7" width="18.625" style="80" customWidth="1"/>
    <col min="8" max="8" width="12.625" style="103" customWidth="1"/>
    <col min="9" max="10" width="12.625" style="80" customWidth="1"/>
    <col min="11" max="11" width="12.625" style="104" customWidth="1"/>
    <col min="12" max="12" width="40.625" style="80" customWidth="1"/>
    <col min="13" max="13" width="15.875" style="80" customWidth="1"/>
    <col min="14" max="16384" width="9" style="81"/>
  </cols>
  <sheetData>
    <row r="1" spans="1:13" ht="24.95" customHeight="1" x14ac:dyDescent="0.15">
      <c r="A1" s="341" t="s">
        <v>582</v>
      </c>
      <c r="B1" s="342"/>
    </row>
    <row r="2" spans="1:13" ht="24.95" customHeight="1" x14ac:dyDescent="0.15">
      <c r="A2" s="343" t="s">
        <v>583</v>
      </c>
      <c r="B2" s="343"/>
      <c r="C2" s="343"/>
      <c r="D2" s="343"/>
      <c r="E2" s="343"/>
      <c r="F2" s="343"/>
      <c r="G2" s="343"/>
      <c r="H2" s="344"/>
      <c r="I2" s="343"/>
      <c r="J2" s="343"/>
      <c r="K2" s="343"/>
      <c r="L2" s="343"/>
      <c r="M2" s="343"/>
    </row>
    <row r="3" spans="1:13" s="79" customFormat="1" ht="45" customHeight="1" x14ac:dyDescent="0.15">
      <c r="A3" s="82" t="s">
        <v>584</v>
      </c>
      <c r="B3" s="83" t="s">
        <v>585</v>
      </c>
      <c r="C3" s="83" t="s">
        <v>586</v>
      </c>
      <c r="D3" s="83" t="s">
        <v>587</v>
      </c>
      <c r="E3" s="345" t="s">
        <v>479</v>
      </c>
      <c r="F3" s="345"/>
      <c r="G3" s="84" t="s">
        <v>588</v>
      </c>
      <c r="H3" s="105" t="s">
        <v>589</v>
      </c>
      <c r="I3" s="113" t="s">
        <v>590</v>
      </c>
      <c r="J3" s="114" t="s">
        <v>591</v>
      </c>
      <c r="K3" s="114" t="s">
        <v>592</v>
      </c>
      <c r="L3" s="113" t="s">
        <v>593</v>
      </c>
      <c r="M3" s="85" t="s">
        <v>151</v>
      </c>
    </row>
    <row r="4" spans="1:13" s="79" customFormat="1" ht="45" customHeight="1" x14ac:dyDescent="0.15">
      <c r="A4" s="86">
        <v>1</v>
      </c>
      <c r="B4" s="87" t="s">
        <v>594</v>
      </c>
      <c r="C4" s="87" t="s">
        <v>595</v>
      </c>
      <c r="D4" s="87" t="s">
        <v>596</v>
      </c>
      <c r="E4" s="335" t="s">
        <v>597</v>
      </c>
      <c r="F4" s="335" t="s">
        <v>597</v>
      </c>
      <c r="G4" s="88" t="s">
        <v>598</v>
      </c>
      <c r="H4" s="98">
        <v>357</v>
      </c>
      <c r="I4" s="88" t="s">
        <v>599</v>
      </c>
      <c r="J4" s="115" t="s">
        <v>600</v>
      </c>
      <c r="K4" s="116"/>
      <c r="L4" s="117"/>
      <c r="M4" s="89"/>
    </row>
    <row r="5" spans="1:13" s="79" customFormat="1" ht="45" customHeight="1" x14ac:dyDescent="0.15">
      <c r="A5" s="86">
        <v>2</v>
      </c>
      <c r="B5" s="87" t="s">
        <v>594</v>
      </c>
      <c r="C5" s="87" t="s">
        <v>595</v>
      </c>
      <c r="D5" s="87" t="s">
        <v>596</v>
      </c>
      <c r="E5" s="335" t="s">
        <v>601</v>
      </c>
      <c r="F5" s="335" t="s">
        <v>601</v>
      </c>
      <c r="G5" s="90" t="s">
        <v>602</v>
      </c>
      <c r="H5" s="106">
        <v>310.28680000000003</v>
      </c>
      <c r="I5" s="88" t="s">
        <v>599</v>
      </c>
      <c r="J5" s="115" t="s">
        <v>600</v>
      </c>
      <c r="K5" s="116"/>
      <c r="L5" s="117"/>
      <c r="M5" s="89"/>
    </row>
    <row r="6" spans="1:13" s="79" customFormat="1" ht="45" customHeight="1" x14ac:dyDescent="0.15">
      <c r="A6" s="86">
        <v>3</v>
      </c>
      <c r="B6" s="87" t="s">
        <v>603</v>
      </c>
      <c r="C6" s="87" t="s">
        <v>604</v>
      </c>
      <c r="D6" s="87" t="s">
        <v>596</v>
      </c>
      <c r="E6" s="335" t="s">
        <v>605</v>
      </c>
      <c r="F6" s="335" t="s">
        <v>605</v>
      </c>
      <c r="G6" s="88" t="s">
        <v>606</v>
      </c>
      <c r="H6" s="92">
        <v>46.62</v>
      </c>
      <c r="I6" s="88" t="s">
        <v>599</v>
      </c>
      <c r="J6" s="115" t="s">
        <v>600</v>
      </c>
      <c r="K6" s="116"/>
      <c r="L6" s="117"/>
      <c r="M6" s="89"/>
    </row>
    <row r="7" spans="1:13" s="79" customFormat="1" ht="45" customHeight="1" x14ac:dyDescent="0.15">
      <c r="A7" s="86">
        <v>4</v>
      </c>
      <c r="B7" s="87" t="s">
        <v>607</v>
      </c>
      <c r="C7" s="87" t="s">
        <v>608</v>
      </c>
      <c r="D7" s="87" t="s">
        <v>609</v>
      </c>
      <c r="E7" s="335" t="s">
        <v>610</v>
      </c>
      <c r="F7" s="335" t="s">
        <v>610</v>
      </c>
      <c r="G7" s="90" t="s">
        <v>611</v>
      </c>
      <c r="H7" s="92">
        <v>35.049999999999997</v>
      </c>
      <c r="I7" s="88" t="s">
        <v>599</v>
      </c>
      <c r="J7" s="115" t="s">
        <v>600</v>
      </c>
      <c r="K7" s="116"/>
      <c r="L7" s="117"/>
      <c r="M7" s="89"/>
    </row>
    <row r="8" spans="1:13" s="79" customFormat="1" ht="45" customHeight="1" x14ac:dyDescent="0.15">
      <c r="A8" s="86">
        <v>5</v>
      </c>
      <c r="B8" s="87" t="s">
        <v>524</v>
      </c>
      <c r="C8" s="107" t="s">
        <v>612</v>
      </c>
      <c r="D8" s="87" t="s">
        <v>596</v>
      </c>
      <c r="E8" s="335" t="s">
        <v>613</v>
      </c>
      <c r="F8" s="335" t="s">
        <v>613</v>
      </c>
      <c r="G8" s="90" t="s">
        <v>614</v>
      </c>
      <c r="H8" s="92">
        <v>169.88</v>
      </c>
      <c r="I8" s="88" t="s">
        <v>599</v>
      </c>
      <c r="J8" s="115" t="s">
        <v>600</v>
      </c>
      <c r="K8" s="116"/>
      <c r="L8" s="117"/>
      <c r="M8" s="89"/>
    </row>
    <row r="9" spans="1:13" s="79" customFormat="1" ht="45" customHeight="1" x14ac:dyDescent="0.15">
      <c r="A9" s="86">
        <v>6</v>
      </c>
      <c r="B9" s="87" t="s">
        <v>492</v>
      </c>
      <c r="C9" s="93" t="s">
        <v>595</v>
      </c>
      <c r="D9" s="87" t="s">
        <v>615</v>
      </c>
      <c r="E9" s="335" t="s">
        <v>616</v>
      </c>
      <c r="F9" s="335"/>
      <c r="G9" s="87" t="s">
        <v>617</v>
      </c>
      <c r="H9" s="92">
        <f>3844.41*3.19%</f>
        <v>122.636679</v>
      </c>
      <c r="I9" s="88" t="s">
        <v>618</v>
      </c>
      <c r="J9" s="115" t="s">
        <v>600</v>
      </c>
      <c r="K9" s="87">
        <v>0</v>
      </c>
      <c r="L9" s="88" t="s">
        <v>619</v>
      </c>
      <c r="M9" s="89"/>
    </row>
    <row r="10" spans="1:13" s="79" customFormat="1" ht="45" customHeight="1" x14ac:dyDescent="0.15">
      <c r="A10" s="86">
        <v>7</v>
      </c>
      <c r="B10" s="87" t="s">
        <v>524</v>
      </c>
      <c r="C10" s="203" t="s">
        <v>612</v>
      </c>
      <c r="D10" s="87" t="s">
        <v>615</v>
      </c>
      <c r="E10" s="335" t="s">
        <v>620</v>
      </c>
      <c r="F10" s="335"/>
      <c r="G10" s="87" t="s">
        <v>621</v>
      </c>
      <c r="H10" s="92">
        <v>83.68</v>
      </c>
      <c r="I10" s="88" t="s">
        <v>618</v>
      </c>
      <c r="J10" s="115" t="s">
        <v>600</v>
      </c>
      <c r="K10" s="87">
        <v>0</v>
      </c>
      <c r="L10" s="88" t="s">
        <v>619</v>
      </c>
      <c r="M10" s="89"/>
    </row>
    <row r="11" spans="1:13" s="79" customFormat="1" ht="45" customHeight="1" x14ac:dyDescent="0.15">
      <c r="A11" s="86">
        <v>8</v>
      </c>
      <c r="B11" s="87" t="s">
        <v>622</v>
      </c>
      <c r="C11" s="93" t="s">
        <v>604</v>
      </c>
      <c r="D11" s="87" t="s">
        <v>615</v>
      </c>
      <c r="E11" s="335" t="s">
        <v>623</v>
      </c>
      <c r="F11" s="335"/>
      <c r="G11" s="87" t="s">
        <v>624</v>
      </c>
      <c r="H11" s="92">
        <v>424</v>
      </c>
      <c r="I11" s="88" t="s">
        <v>618</v>
      </c>
      <c r="J11" s="115" t="s">
        <v>600</v>
      </c>
      <c r="K11" s="87">
        <v>0</v>
      </c>
      <c r="L11" s="88" t="s">
        <v>619</v>
      </c>
      <c r="M11" s="89"/>
    </row>
    <row r="12" spans="1:13" s="79" customFormat="1" ht="45" customHeight="1" x14ac:dyDescent="0.15">
      <c r="A12" s="86">
        <v>9</v>
      </c>
      <c r="B12" s="87" t="s">
        <v>625</v>
      </c>
      <c r="C12" s="93" t="s">
        <v>626</v>
      </c>
      <c r="D12" s="87" t="s">
        <v>615</v>
      </c>
      <c r="E12" s="335" t="s">
        <v>627</v>
      </c>
      <c r="F12" s="335"/>
      <c r="G12" s="87" t="s">
        <v>628</v>
      </c>
      <c r="H12" s="92">
        <v>117.44</v>
      </c>
      <c r="I12" s="88" t="s">
        <v>618</v>
      </c>
      <c r="J12" s="115" t="s">
        <v>600</v>
      </c>
      <c r="K12" s="87">
        <v>0</v>
      </c>
      <c r="L12" s="88" t="s">
        <v>619</v>
      </c>
      <c r="M12" s="89"/>
    </row>
    <row r="13" spans="1:13" s="79" customFormat="1" ht="45" customHeight="1" x14ac:dyDescent="0.15">
      <c r="A13" s="86">
        <v>10</v>
      </c>
      <c r="B13" s="87" t="s">
        <v>492</v>
      </c>
      <c r="C13" s="93" t="s">
        <v>595</v>
      </c>
      <c r="D13" s="87" t="s">
        <v>615</v>
      </c>
      <c r="E13" s="335" t="s">
        <v>629</v>
      </c>
      <c r="F13" s="335"/>
      <c r="G13" s="88" t="s">
        <v>630</v>
      </c>
      <c r="H13" s="92">
        <v>1605.2</v>
      </c>
      <c r="I13" s="88" t="s">
        <v>618</v>
      </c>
      <c r="J13" s="115" t="s">
        <v>600</v>
      </c>
      <c r="K13" s="118">
        <v>0</v>
      </c>
      <c r="L13" s="88" t="s">
        <v>619</v>
      </c>
      <c r="M13" s="89"/>
    </row>
    <row r="14" spans="1:13" s="79" customFormat="1" ht="45" customHeight="1" x14ac:dyDescent="0.15">
      <c r="A14" s="86">
        <v>11</v>
      </c>
      <c r="B14" s="87" t="s">
        <v>492</v>
      </c>
      <c r="C14" s="93" t="s">
        <v>595</v>
      </c>
      <c r="D14" s="87" t="s">
        <v>615</v>
      </c>
      <c r="E14" s="335" t="s">
        <v>631</v>
      </c>
      <c r="F14" s="335"/>
      <c r="G14" s="90" t="s">
        <v>632</v>
      </c>
      <c r="H14" s="92">
        <v>1903</v>
      </c>
      <c r="I14" s="88" t="s">
        <v>618</v>
      </c>
      <c r="J14" s="115" t="s">
        <v>600</v>
      </c>
      <c r="K14" s="87">
        <v>0</v>
      </c>
      <c r="L14" s="88" t="s">
        <v>619</v>
      </c>
      <c r="M14" s="89"/>
    </row>
    <row r="15" spans="1:13" s="79" customFormat="1" ht="45" customHeight="1" x14ac:dyDescent="0.15">
      <c r="A15" s="86">
        <v>12</v>
      </c>
      <c r="B15" s="87" t="s">
        <v>633</v>
      </c>
      <c r="C15" s="90" t="s">
        <v>634</v>
      </c>
      <c r="D15" s="87" t="s">
        <v>596</v>
      </c>
      <c r="E15" s="335" t="s">
        <v>635</v>
      </c>
      <c r="F15" s="335" t="s">
        <v>635</v>
      </c>
      <c r="G15" s="90" t="s">
        <v>636</v>
      </c>
      <c r="H15" s="92">
        <v>215</v>
      </c>
      <c r="I15" s="88" t="s">
        <v>637</v>
      </c>
      <c r="J15" s="115"/>
      <c r="K15" s="118">
        <v>0</v>
      </c>
      <c r="L15" s="88"/>
      <c r="M15" s="89"/>
    </row>
    <row r="16" spans="1:13" s="79" customFormat="1" ht="45" customHeight="1" x14ac:dyDescent="0.15">
      <c r="A16" s="86">
        <v>13</v>
      </c>
      <c r="B16" s="87" t="s">
        <v>492</v>
      </c>
      <c r="C16" s="90" t="s">
        <v>595</v>
      </c>
      <c r="D16" s="87" t="s">
        <v>596</v>
      </c>
      <c r="E16" s="335" t="s">
        <v>638</v>
      </c>
      <c r="F16" s="335" t="s">
        <v>638</v>
      </c>
      <c r="G16" s="90" t="s">
        <v>636</v>
      </c>
      <c r="H16" s="92">
        <v>200</v>
      </c>
      <c r="I16" s="88" t="s">
        <v>637</v>
      </c>
      <c r="J16" s="115"/>
      <c r="K16" s="87">
        <v>0</v>
      </c>
      <c r="L16" s="88"/>
      <c r="M16" s="89"/>
    </row>
    <row r="17" spans="1:13" s="79" customFormat="1" ht="45" customHeight="1" x14ac:dyDescent="0.15">
      <c r="A17" s="86">
        <v>14</v>
      </c>
      <c r="B17" s="87" t="s">
        <v>492</v>
      </c>
      <c r="C17" s="90" t="s">
        <v>595</v>
      </c>
      <c r="D17" s="87" t="s">
        <v>596</v>
      </c>
      <c r="E17" s="335" t="s">
        <v>639</v>
      </c>
      <c r="F17" s="335" t="s">
        <v>639</v>
      </c>
      <c r="G17" s="90" t="s">
        <v>636</v>
      </c>
      <c r="H17" s="92">
        <v>1416.4</v>
      </c>
      <c r="I17" s="88" t="s">
        <v>637</v>
      </c>
      <c r="J17" s="115"/>
      <c r="K17" s="87">
        <v>0</v>
      </c>
      <c r="L17" s="88"/>
      <c r="M17" s="89"/>
    </row>
    <row r="18" spans="1:13" s="79" customFormat="1" ht="45" customHeight="1" x14ac:dyDescent="0.15">
      <c r="A18" s="86">
        <v>15</v>
      </c>
      <c r="B18" s="87" t="s">
        <v>492</v>
      </c>
      <c r="C18" s="90" t="s">
        <v>595</v>
      </c>
      <c r="D18" s="87" t="s">
        <v>596</v>
      </c>
      <c r="E18" s="335" t="s">
        <v>640</v>
      </c>
      <c r="F18" s="335" t="s">
        <v>640</v>
      </c>
      <c r="G18" s="90" t="s">
        <v>641</v>
      </c>
      <c r="H18" s="92">
        <v>1544.4</v>
      </c>
      <c r="I18" s="88" t="s">
        <v>637</v>
      </c>
      <c r="J18" s="115"/>
      <c r="K18" s="87">
        <v>0</v>
      </c>
      <c r="L18" s="88"/>
      <c r="M18" s="89"/>
    </row>
    <row r="19" spans="1:13" s="79" customFormat="1" ht="45" customHeight="1" x14ac:dyDescent="0.15">
      <c r="A19" s="86">
        <v>16</v>
      </c>
      <c r="B19" s="87" t="s">
        <v>633</v>
      </c>
      <c r="C19" s="90" t="s">
        <v>634</v>
      </c>
      <c r="D19" s="87" t="s">
        <v>596</v>
      </c>
      <c r="E19" s="335" t="s">
        <v>642</v>
      </c>
      <c r="F19" s="335" t="s">
        <v>642</v>
      </c>
      <c r="G19" s="90" t="s">
        <v>641</v>
      </c>
      <c r="H19" s="92">
        <v>270</v>
      </c>
      <c r="I19" s="88" t="s">
        <v>637</v>
      </c>
      <c r="J19" s="115"/>
      <c r="K19" s="87">
        <v>0</v>
      </c>
      <c r="L19" s="88"/>
      <c r="M19" s="89"/>
    </row>
    <row r="20" spans="1:13" s="79" customFormat="1" ht="45" customHeight="1" x14ac:dyDescent="0.15">
      <c r="A20" s="86">
        <v>17</v>
      </c>
      <c r="B20" s="87" t="s">
        <v>492</v>
      </c>
      <c r="C20" s="90" t="s">
        <v>595</v>
      </c>
      <c r="D20" s="87" t="s">
        <v>596</v>
      </c>
      <c r="E20" s="335" t="s">
        <v>643</v>
      </c>
      <c r="F20" s="335" t="s">
        <v>643</v>
      </c>
      <c r="G20" s="90" t="s">
        <v>641</v>
      </c>
      <c r="H20" s="92">
        <v>198</v>
      </c>
      <c r="I20" s="88" t="s">
        <v>637</v>
      </c>
      <c r="J20" s="115"/>
      <c r="K20" s="87">
        <v>0</v>
      </c>
      <c r="L20" s="88"/>
      <c r="M20" s="89"/>
    </row>
    <row r="21" spans="1:13" s="79" customFormat="1" ht="45" customHeight="1" x14ac:dyDescent="0.15">
      <c r="A21" s="86">
        <v>18</v>
      </c>
      <c r="B21" s="87" t="s">
        <v>492</v>
      </c>
      <c r="C21" s="87" t="s">
        <v>595</v>
      </c>
      <c r="D21" s="87" t="s">
        <v>596</v>
      </c>
      <c r="E21" s="335" t="s">
        <v>644</v>
      </c>
      <c r="F21" s="335"/>
      <c r="G21" s="87" t="s">
        <v>645</v>
      </c>
      <c r="H21" s="92">
        <v>173</v>
      </c>
      <c r="I21" s="119" t="s">
        <v>646</v>
      </c>
      <c r="J21" s="119" t="s">
        <v>233</v>
      </c>
      <c r="K21" s="120">
        <v>2</v>
      </c>
      <c r="L21" s="121" t="s">
        <v>647</v>
      </c>
      <c r="M21" s="89"/>
    </row>
    <row r="22" spans="1:13" s="79" customFormat="1" ht="45" customHeight="1" x14ac:dyDescent="0.15">
      <c r="A22" s="86">
        <v>19</v>
      </c>
      <c r="B22" s="87" t="s">
        <v>492</v>
      </c>
      <c r="C22" s="87" t="s">
        <v>595</v>
      </c>
      <c r="D22" s="87" t="s">
        <v>648</v>
      </c>
      <c r="E22" s="335" t="s">
        <v>649</v>
      </c>
      <c r="F22" s="335"/>
      <c r="G22" s="88" t="s">
        <v>650</v>
      </c>
      <c r="H22" s="92">
        <v>105.7</v>
      </c>
      <c r="I22" s="88" t="s">
        <v>651</v>
      </c>
      <c r="J22" s="115" t="s">
        <v>652</v>
      </c>
      <c r="K22" s="118" t="s">
        <v>652</v>
      </c>
      <c r="L22" s="88" t="s">
        <v>652</v>
      </c>
      <c r="M22" s="89"/>
    </row>
    <row r="23" spans="1:13" s="79" customFormat="1" ht="45" customHeight="1" x14ac:dyDescent="0.15">
      <c r="A23" s="86">
        <v>20</v>
      </c>
      <c r="B23" s="87" t="s">
        <v>492</v>
      </c>
      <c r="C23" s="108" t="s">
        <v>595</v>
      </c>
      <c r="D23" s="87" t="s">
        <v>653</v>
      </c>
      <c r="E23" s="335" t="s">
        <v>654</v>
      </c>
      <c r="F23" s="335" t="s">
        <v>654</v>
      </c>
      <c r="G23" s="88" t="s">
        <v>655</v>
      </c>
      <c r="H23" s="109">
        <v>3366.9</v>
      </c>
      <c r="I23" s="122" t="s">
        <v>656</v>
      </c>
      <c r="J23" s="123"/>
      <c r="K23" s="124"/>
      <c r="L23" s="122" t="s">
        <v>657</v>
      </c>
      <c r="M23" s="89"/>
    </row>
    <row r="24" spans="1:13" s="79" customFormat="1" ht="45" customHeight="1" x14ac:dyDescent="0.15">
      <c r="A24" s="86">
        <v>21</v>
      </c>
      <c r="B24" s="87" t="s">
        <v>492</v>
      </c>
      <c r="C24" s="108" t="s">
        <v>595</v>
      </c>
      <c r="D24" s="87" t="s">
        <v>653</v>
      </c>
      <c r="E24" s="335" t="s">
        <v>658</v>
      </c>
      <c r="F24" s="335" t="s">
        <v>658</v>
      </c>
      <c r="G24" s="90" t="s">
        <v>659</v>
      </c>
      <c r="H24" s="92">
        <v>50000</v>
      </c>
      <c r="I24" s="88" t="s">
        <v>656</v>
      </c>
      <c r="J24" s="115"/>
      <c r="K24" s="87"/>
      <c r="L24" s="122" t="s">
        <v>657</v>
      </c>
      <c r="M24" s="89"/>
    </row>
    <row r="25" spans="1:13" s="79" customFormat="1" ht="45" customHeight="1" x14ac:dyDescent="0.15">
      <c r="A25" s="86">
        <v>22</v>
      </c>
      <c r="B25" s="87" t="s">
        <v>603</v>
      </c>
      <c r="C25" s="87" t="s">
        <v>604</v>
      </c>
      <c r="D25" s="87" t="s">
        <v>660</v>
      </c>
      <c r="E25" s="335" t="s">
        <v>661</v>
      </c>
      <c r="F25" s="335" t="s">
        <v>661</v>
      </c>
      <c r="G25" s="88" t="s">
        <v>662</v>
      </c>
      <c r="H25" s="92">
        <v>5280.43</v>
      </c>
      <c r="I25" s="88" t="s">
        <v>656</v>
      </c>
      <c r="J25" s="115"/>
      <c r="K25" s="118"/>
      <c r="L25" s="122" t="s">
        <v>657</v>
      </c>
      <c r="M25" s="89"/>
    </row>
    <row r="26" spans="1:13" s="79" customFormat="1" ht="45" customHeight="1" x14ac:dyDescent="0.15">
      <c r="A26" s="86">
        <v>23</v>
      </c>
      <c r="B26" s="87" t="s">
        <v>492</v>
      </c>
      <c r="C26" s="87" t="s">
        <v>595</v>
      </c>
      <c r="D26" s="87" t="s">
        <v>663</v>
      </c>
      <c r="E26" s="335" t="s">
        <v>664</v>
      </c>
      <c r="F26" s="335"/>
      <c r="G26" s="88" t="s">
        <v>665</v>
      </c>
      <c r="H26" s="92">
        <v>2178.79</v>
      </c>
      <c r="I26" s="88" t="s">
        <v>666</v>
      </c>
      <c r="J26" s="115" t="s">
        <v>600</v>
      </c>
      <c r="K26" s="115" t="s">
        <v>600</v>
      </c>
      <c r="L26" s="115" t="s">
        <v>600</v>
      </c>
      <c r="M26" s="89"/>
    </row>
    <row r="27" spans="1:13" s="79" customFormat="1" ht="45" customHeight="1" x14ac:dyDescent="0.15">
      <c r="A27" s="86">
        <v>24</v>
      </c>
      <c r="B27" s="87" t="s">
        <v>524</v>
      </c>
      <c r="C27" s="204" t="s">
        <v>612</v>
      </c>
      <c r="D27" s="87" t="s">
        <v>660</v>
      </c>
      <c r="E27" s="335" t="s">
        <v>667</v>
      </c>
      <c r="F27" s="335" t="s">
        <v>667</v>
      </c>
      <c r="G27" s="90" t="s">
        <v>668</v>
      </c>
      <c r="H27" s="110">
        <v>2367.1999999999998</v>
      </c>
      <c r="I27" s="88" t="s">
        <v>669</v>
      </c>
      <c r="J27" s="115" t="s">
        <v>600</v>
      </c>
      <c r="K27" s="115" t="s">
        <v>600</v>
      </c>
      <c r="L27" s="115" t="s">
        <v>600</v>
      </c>
      <c r="M27" s="91"/>
    </row>
    <row r="28" spans="1:13" s="79" customFormat="1" ht="45" customHeight="1" x14ac:dyDescent="0.15">
      <c r="A28" s="86">
        <v>25</v>
      </c>
      <c r="B28" s="87" t="s">
        <v>524</v>
      </c>
      <c r="C28" s="204" t="s">
        <v>612</v>
      </c>
      <c r="D28" s="87" t="s">
        <v>660</v>
      </c>
      <c r="E28" s="335" t="s">
        <v>670</v>
      </c>
      <c r="F28" s="335" t="s">
        <v>670</v>
      </c>
      <c r="G28" s="90" t="s">
        <v>671</v>
      </c>
      <c r="H28" s="92">
        <v>18390.393499999998</v>
      </c>
      <c r="I28" s="88" t="s">
        <v>672</v>
      </c>
      <c r="J28" s="115" t="s">
        <v>221</v>
      </c>
      <c r="K28" s="118">
        <v>5</v>
      </c>
      <c r="L28" s="115" t="s">
        <v>673</v>
      </c>
      <c r="M28" s="97" t="s">
        <v>674</v>
      </c>
    </row>
    <row r="29" spans="1:13" s="79" customFormat="1" ht="45" customHeight="1" x14ac:dyDescent="0.15">
      <c r="A29" s="86">
        <v>26</v>
      </c>
      <c r="B29" s="87" t="s">
        <v>524</v>
      </c>
      <c r="C29" s="204" t="s">
        <v>612</v>
      </c>
      <c r="D29" s="87" t="s">
        <v>660</v>
      </c>
      <c r="E29" s="335" t="s">
        <v>675</v>
      </c>
      <c r="F29" s="335" t="s">
        <v>675</v>
      </c>
      <c r="G29" s="90" t="s">
        <v>676</v>
      </c>
      <c r="H29" s="92">
        <v>14412.47</v>
      </c>
      <c r="I29" s="88" t="s">
        <v>677</v>
      </c>
      <c r="J29" s="115" t="s">
        <v>600</v>
      </c>
      <c r="K29" s="115" t="s">
        <v>600</v>
      </c>
      <c r="L29" s="115" t="s">
        <v>600</v>
      </c>
      <c r="M29" s="91"/>
    </row>
    <row r="30" spans="1:13" s="79" customFormat="1" ht="45" customHeight="1" x14ac:dyDescent="0.15">
      <c r="A30" s="86">
        <v>27</v>
      </c>
      <c r="B30" s="87" t="s">
        <v>492</v>
      </c>
      <c r="C30" s="87" t="s">
        <v>595</v>
      </c>
      <c r="D30" s="87" t="s">
        <v>660</v>
      </c>
      <c r="E30" s="335" t="s">
        <v>678</v>
      </c>
      <c r="F30" s="335" t="s">
        <v>678</v>
      </c>
      <c r="G30" s="90" t="s">
        <v>679</v>
      </c>
      <c r="H30" s="92">
        <v>3815.93</v>
      </c>
      <c r="I30" s="88" t="s">
        <v>680</v>
      </c>
      <c r="J30" s="115" t="s">
        <v>600</v>
      </c>
      <c r="K30" s="115" t="s">
        <v>600</v>
      </c>
      <c r="L30" s="115" t="s">
        <v>600</v>
      </c>
      <c r="M30" s="91"/>
    </row>
    <row r="31" spans="1:13" s="79" customFormat="1" ht="45" customHeight="1" x14ac:dyDescent="0.15">
      <c r="A31" s="86">
        <v>28</v>
      </c>
      <c r="B31" s="87" t="s">
        <v>492</v>
      </c>
      <c r="C31" s="87" t="s">
        <v>595</v>
      </c>
      <c r="D31" s="87" t="s">
        <v>660</v>
      </c>
      <c r="E31" s="335" t="s">
        <v>681</v>
      </c>
      <c r="F31" s="335" t="s">
        <v>681</v>
      </c>
      <c r="G31" s="90" t="s">
        <v>676</v>
      </c>
      <c r="H31" s="92">
        <v>26800</v>
      </c>
      <c r="I31" s="88" t="s">
        <v>677</v>
      </c>
      <c r="J31" s="115" t="s">
        <v>600</v>
      </c>
      <c r="K31" s="115" t="s">
        <v>600</v>
      </c>
      <c r="L31" s="115" t="s">
        <v>600</v>
      </c>
      <c r="M31" s="91"/>
    </row>
    <row r="32" spans="1:13" s="79" customFormat="1" ht="45" customHeight="1" x14ac:dyDescent="0.15">
      <c r="A32" s="86">
        <v>29</v>
      </c>
      <c r="B32" s="87" t="s">
        <v>524</v>
      </c>
      <c r="C32" s="204" t="s">
        <v>612</v>
      </c>
      <c r="D32" s="87" t="s">
        <v>660</v>
      </c>
      <c r="E32" s="335" t="s">
        <v>682</v>
      </c>
      <c r="F32" s="335"/>
      <c r="G32" s="88" t="s">
        <v>683</v>
      </c>
      <c r="H32" s="111">
        <v>19209.418000000001</v>
      </c>
      <c r="I32" s="88" t="s">
        <v>684</v>
      </c>
      <c r="J32" s="125" t="s">
        <v>233</v>
      </c>
      <c r="K32" s="118">
        <v>4</v>
      </c>
      <c r="L32" s="88" t="s">
        <v>423</v>
      </c>
      <c r="M32" s="89"/>
    </row>
    <row r="33" spans="1:256" s="79" customFormat="1" ht="45" customHeight="1" x14ac:dyDescent="0.15">
      <c r="A33" s="86">
        <v>30</v>
      </c>
      <c r="B33" s="87" t="s">
        <v>685</v>
      </c>
      <c r="C33" s="87" t="s">
        <v>595</v>
      </c>
      <c r="D33" s="87" t="s">
        <v>686</v>
      </c>
      <c r="E33" s="335" t="s">
        <v>687</v>
      </c>
      <c r="F33" s="335"/>
      <c r="G33" s="88" t="s">
        <v>688</v>
      </c>
      <c r="H33" s="111">
        <v>10759.805</v>
      </c>
      <c r="I33" s="88" t="s">
        <v>684</v>
      </c>
      <c r="J33" s="125" t="s">
        <v>233</v>
      </c>
      <c r="K33" s="87">
        <v>4</v>
      </c>
      <c r="L33" s="115" t="s">
        <v>423</v>
      </c>
      <c r="M33" s="89"/>
    </row>
    <row r="34" spans="1:256" s="79" customFormat="1" ht="45" customHeight="1" x14ac:dyDescent="0.15">
      <c r="A34" s="86">
        <v>31</v>
      </c>
      <c r="B34" s="87" t="s">
        <v>578</v>
      </c>
      <c r="C34" s="87" t="s">
        <v>689</v>
      </c>
      <c r="D34" s="87" t="s">
        <v>660</v>
      </c>
      <c r="E34" s="335" t="s">
        <v>690</v>
      </c>
      <c r="F34" s="335"/>
      <c r="G34" s="88" t="s">
        <v>691</v>
      </c>
      <c r="H34" s="111">
        <v>11254.995999999999</v>
      </c>
      <c r="I34" s="88" t="s">
        <v>684</v>
      </c>
      <c r="J34" s="125" t="s">
        <v>233</v>
      </c>
      <c r="K34" s="87">
        <v>4</v>
      </c>
      <c r="L34" s="115" t="s">
        <v>423</v>
      </c>
      <c r="M34" s="89"/>
    </row>
    <row r="35" spans="1:256" s="79" customFormat="1" ht="45" customHeight="1" x14ac:dyDescent="0.15">
      <c r="A35" s="86">
        <v>32</v>
      </c>
      <c r="B35" s="87" t="s">
        <v>692</v>
      </c>
      <c r="C35" s="88" t="s">
        <v>595</v>
      </c>
      <c r="D35" s="88" t="s">
        <v>686</v>
      </c>
      <c r="E35" s="335" t="s">
        <v>693</v>
      </c>
      <c r="F35" s="335"/>
      <c r="G35" s="88" t="s">
        <v>694</v>
      </c>
      <c r="H35" s="92">
        <v>5853.8941000000004</v>
      </c>
      <c r="I35" s="88" t="s">
        <v>695</v>
      </c>
      <c r="J35" s="115"/>
      <c r="K35" s="115"/>
      <c r="L35" s="115"/>
      <c r="M35" s="89"/>
    </row>
    <row r="36" spans="1:256" s="79" customFormat="1" ht="45" customHeight="1" x14ac:dyDescent="0.15">
      <c r="A36" s="86">
        <v>33</v>
      </c>
      <c r="B36" s="87" t="s">
        <v>524</v>
      </c>
      <c r="C36" s="107" t="s">
        <v>612</v>
      </c>
      <c r="D36" s="87" t="s">
        <v>660</v>
      </c>
      <c r="E36" s="335" t="s">
        <v>670</v>
      </c>
      <c r="F36" s="335" t="s">
        <v>670</v>
      </c>
      <c r="G36" s="88" t="s">
        <v>671</v>
      </c>
      <c r="H36" s="92">
        <v>18390.393499999998</v>
      </c>
      <c r="I36" s="88" t="s">
        <v>672</v>
      </c>
      <c r="J36" s="115" t="s">
        <v>600</v>
      </c>
      <c r="K36" s="115" t="s">
        <v>600</v>
      </c>
      <c r="L36" s="115" t="s">
        <v>600</v>
      </c>
      <c r="M36" s="89"/>
    </row>
    <row r="37" spans="1:256" s="79" customFormat="1" ht="45" customHeight="1" x14ac:dyDescent="0.15">
      <c r="A37" s="86">
        <v>34</v>
      </c>
      <c r="B37" s="87" t="s">
        <v>492</v>
      </c>
      <c r="C37" s="87" t="s">
        <v>595</v>
      </c>
      <c r="D37" s="87" t="s">
        <v>660</v>
      </c>
      <c r="E37" s="335" t="s">
        <v>678</v>
      </c>
      <c r="F37" s="335" t="s">
        <v>678</v>
      </c>
      <c r="G37" s="90" t="s">
        <v>696</v>
      </c>
      <c r="H37" s="92">
        <v>3543.22</v>
      </c>
      <c r="I37" s="88" t="s">
        <v>680</v>
      </c>
      <c r="J37" s="115" t="s">
        <v>600</v>
      </c>
      <c r="K37" s="115" t="s">
        <v>600</v>
      </c>
      <c r="L37" s="115" t="s">
        <v>600</v>
      </c>
      <c r="M37" s="89"/>
    </row>
    <row r="38" spans="1:256" s="79" customFormat="1" ht="45" customHeight="1" x14ac:dyDescent="0.15">
      <c r="A38" s="86">
        <v>35</v>
      </c>
      <c r="B38" s="87" t="s">
        <v>492</v>
      </c>
      <c r="C38" s="87" t="s">
        <v>595</v>
      </c>
      <c r="D38" s="87" t="s">
        <v>660</v>
      </c>
      <c r="E38" s="335" t="s">
        <v>697</v>
      </c>
      <c r="F38" s="335"/>
      <c r="G38" s="88" t="s">
        <v>698</v>
      </c>
      <c r="H38" s="112">
        <v>503.67</v>
      </c>
      <c r="I38" s="88" t="s">
        <v>599</v>
      </c>
      <c r="J38" s="115" t="s">
        <v>600</v>
      </c>
      <c r="K38" s="115" t="s">
        <v>600</v>
      </c>
      <c r="L38" s="115" t="s">
        <v>600</v>
      </c>
      <c r="M38" s="91"/>
    </row>
    <row r="39" spans="1:256" s="79" customFormat="1" ht="45" customHeight="1" x14ac:dyDescent="0.15">
      <c r="A39" s="86">
        <v>36</v>
      </c>
      <c r="B39" s="87" t="s">
        <v>492</v>
      </c>
      <c r="C39" s="87" t="s">
        <v>595</v>
      </c>
      <c r="D39" s="87" t="s">
        <v>660</v>
      </c>
      <c r="E39" s="336" t="s">
        <v>699</v>
      </c>
      <c r="F39" s="336"/>
      <c r="G39" s="88" t="s">
        <v>700</v>
      </c>
      <c r="H39" s="112">
        <v>1012.53</v>
      </c>
      <c r="I39" s="88" t="s">
        <v>599</v>
      </c>
      <c r="J39" s="115" t="s">
        <v>600</v>
      </c>
      <c r="K39" s="115" t="s">
        <v>600</v>
      </c>
      <c r="L39" s="115" t="s">
        <v>600</v>
      </c>
      <c r="M39" s="91"/>
    </row>
    <row r="40" spans="1:256" s="79" customFormat="1" ht="45" customHeight="1" x14ac:dyDescent="0.15">
      <c r="A40" s="86">
        <v>37</v>
      </c>
      <c r="B40" s="87" t="s">
        <v>492</v>
      </c>
      <c r="C40" s="87" t="s">
        <v>595</v>
      </c>
      <c r="D40" s="87" t="s">
        <v>660</v>
      </c>
      <c r="E40" s="336" t="s">
        <v>701</v>
      </c>
      <c r="F40" s="336"/>
      <c r="G40" s="88" t="s">
        <v>702</v>
      </c>
      <c r="H40" s="112">
        <v>785</v>
      </c>
      <c r="I40" s="88" t="s">
        <v>599</v>
      </c>
      <c r="J40" s="115" t="s">
        <v>600</v>
      </c>
      <c r="K40" s="115" t="s">
        <v>600</v>
      </c>
      <c r="L40" s="115" t="s">
        <v>600</v>
      </c>
      <c r="M40" s="9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c r="EN40" s="81"/>
      <c r="EO40" s="81"/>
      <c r="EP40" s="81"/>
      <c r="EQ40" s="81"/>
      <c r="ER40" s="81"/>
      <c r="ES40" s="81"/>
      <c r="ET40" s="81"/>
      <c r="EU40" s="81"/>
      <c r="EV40" s="81"/>
      <c r="EW40" s="81"/>
      <c r="EX40" s="81"/>
      <c r="EY40" s="81"/>
      <c r="EZ40" s="81"/>
      <c r="FA40" s="81"/>
      <c r="FB40" s="81"/>
      <c r="FC40" s="81"/>
      <c r="FD40" s="81"/>
      <c r="FE40" s="81"/>
      <c r="FF40" s="81"/>
      <c r="FG40" s="81"/>
      <c r="FH40" s="81"/>
      <c r="FI40" s="81"/>
      <c r="FJ40" s="81"/>
      <c r="FK40" s="81"/>
      <c r="FL40" s="81"/>
      <c r="FM40" s="81"/>
      <c r="FN40" s="81"/>
      <c r="FO40" s="81"/>
      <c r="FP40" s="81"/>
      <c r="FQ40" s="81"/>
      <c r="FR40" s="81"/>
      <c r="FS40" s="81"/>
      <c r="FT40" s="81"/>
      <c r="FU40" s="81"/>
      <c r="FV40" s="81"/>
      <c r="FW40" s="81"/>
      <c r="FX40" s="81"/>
      <c r="FY40" s="81"/>
      <c r="FZ40" s="81"/>
      <c r="GA40" s="81"/>
      <c r="GB40" s="81"/>
      <c r="GC40" s="81"/>
      <c r="GD40" s="81"/>
      <c r="GE40" s="81"/>
      <c r="GF40" s="81"/>
      <c r="GG40" s="81"/>
      <c r="GH40" s="81"/>
      <c r="GI40" s="81"/>
      <c r="GJ40" s="81"/>
      <c r="GK40" s="81"/>
      <c r="GL40" s="81"/>
      <c r="GM40" s="81"/>
      <c r="GN40" s="81"/>
      <c r="GO40" s="81"/>
      <c r="GP40" s="81"/>
      <c r="GQ40" s="81"/>
      <c r="GR40" s="81"/>
      <c r="GS40" s="81"/>
      <c r="GT40" s="81"/>
      <c r="GU40" s="81"/>
      <c r="GV40" s="81"/>
      <c r="GW40" s="81"/>
      <c r="GX40" s="81"/>
      <c r="GY40" s="81"/>
      <c r="GZ40" s="81"/>
      <c r="HA40" s="81"/>
      <c r="HB40" s="81"/>
      <c r="HC40" s="81"/>
      <c r="HD40" s="81"/>
      <c r="HE40" s="81"/>
      <c r="HF40" s="81"/>
      <c r="HG40" s="81"/>
      <c r="HH40" s="81"/>
      <c r="HI40" s="81"/>
      <c r="HJ40" s="81"/>
      <c r="HK40" s="81"/>
      <c r="HL40" s="81"/>
      <c r="HM40" s="81"/>
      <c r="HN40" s="81"/>
      <c r="HO40" s="81"/>
      <c r="HP40" s="81"/>
      <c r="HQ40" s="81"/>
      <c r="HR40" s="81"/>
      <c r="HS40" s="81"/>
      <c r="HT40" s="81"/>
      <c r="HU40" s="81"/>
      <c r="HV40" s="81"/>
      <c r="HW40" s="81"/>
      <c r="HX40" s="81"/>
      <c r="HY40" s="81"/>
      <c r="HZ40" s="81"/>
      <c r="IA40" s="81"/>
      <c r="IB40" s="81"/>
      <c r="IC40" s="81"/>
      <c r="ID40" s="81"/>
      <c r="IE40" s="81"/>
      <c r="IF40" s="81"/>
      <c r="IG40" s="81"/>
      <c r="IH40" s="81"/>
      <c r="II40" s="81"/>
      <c r="IJ40" s="81"/>
      <c r="IK40" s="81"/>
      <c r="IL40" s="81"/>
      <c r="IM40" s="81"/>
      <c r="IN40" s="81"/>
      <c r="IO40" s="81"/>
      <c r="IP40" s="81"/>
      <c r="IQ40" s="81"/>
      <c r="IR40" s="81"/>
      <c r="IS40" s="81"/>
      <c r="IT40" s="81"/>
      <c r="IU40" s="81"/>
      <c r="IV40" s="81"/>
    </row>
    <row r="41" spans="1:256" s="79" customFormat="1" ht="45" customHeight="1" x14ac:dyDescent="0.15">
      <c r="A41" s="86">
        <v>38</v>
      </c>
      <c r="B41" s="87" t="s">
        <v>492</v>
      </c>
      <c r="C41" s="87" t="s">
        <v>595</v>
      </c>
      <c r="D41" s="87" t="s">
        <v>660</v>
      </c>
      <c r="E41" s="336" t="s">
        <v>703</v>
      </c>
      <c r="F41" s="336"/>
      <c r="G41" s="90" t="s">
        <v>704</v>
      </c>
      <c r="H41" s="112">
        <v>1903</v>
      </c>
      <c r="I41" s="88" t="s">
        <v>705</v>
      </c>
      <c r="J41" s="115" t="s">
        <v>600</v>
      </c>
      <c r="K41" s="115" t="s">
        <v>600</v>
      </c>
      <c r="L41" s="115" t="s">
        <v>600</v>
      </c>
      <c r="M41" s="9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c r="EN41" s="81"/>
      <c r="EO41" s="81"/>
      <c r="EP41" s="81"/>
      <c r="EQ41" s="81"/>
      <c r="ER41" s="81"/>
      <c r="ES41" s="81"/>
      <c r="ET41" s="81"/>
      <c r="EU41" s="81"/>
      <c r="EV41" s="81"/>
      <c r="EW41" s="81"/>
      <c r="EX41" s="81"/>
      <c r="EY41" s="81"/>
      <c r="EZ41" s="81"/>
      <c r="FA41" s="81"/>
      <c r="FB41" s="81"/>
      <c r="FC41" s="81"/>
      <c r="FD41" s="81"/>
      <c r="FE41" s="81"/>
      <c r="FF41" s="81"/>
      <c r="FG41" s="81"/>
      <c r="FH41" s="81"/>
      <c r="FI41" s="81"/>
      <c r="FJ41" s="81"/>
      <c r="FK41" s="81"/>
      <c r="FL41" s="81"/>
      <c r="FM41" s="81"/>
      <c r="FN41" s="81"/>
      <c r="FO41" s="81"/>
      <c r="FP41" s="81"/>
      <c r="FQ41" s="81"/>
      <c r="FR41" s="81"/>
      <c r="FS41" s="81"/>
      <c r="FT41" s="81"/>
      <c r="FU41" s="81"/>
      <c r="FV41" s="81"/>
      <c r="FW41" s="81"/>
      <c r="FX41" s="81"/>
      <c r="FY41" s="81"/>
      <c r="FZ41" s="81"/>
      <c r="GA41" s="81"/>
      <c r="GB41" s="81"/>
      <c r="GC41" s="81"/>
      <c r="GD41" s="81"/>
      <c r="GE41" s="81"/>
      <c r="GF41" s="81"/>
      <c r="GG41" s="81"/>
      <c r="GH41" s="81"/>
      <c r="GI41" s="81"/>
      <c r="GJ41" s="81"/>
      <c r="GK41" s="81"/>
      <c r="GL41" s="81"/>
      <c r="GM41" s="81"/>
      <c r="GN41" s="81"/>
      <c r="GO41" s="81"/>
      <c r="GP41" s="81"/>
      <c r="GQ41" s="81"/>
      <c r="GR41" s="81"/>
      <c r="GS41" s="81"/>
      <c r="GT41" s="81"/>
      <c r="GU41" s="81"/>
      <c r="GV41" s="81"/>
      <c r="GW41" s="81"/>
      <c r="GX41" s="81"/>
      <c r="GY41" s="81"/>
      <c r="GZ41" s="81"/>
      <c r="HA41" s="81"/>
      <c r="HB41" s="81"/>
      <c r="HC41" s="81"/>
      <c r="HD41" s="81"/>
      <c r="HE41" s="81"/>
      <c r="HF41" s="81"/>
      <c r="HG41" s="81"/>
      <c r="HH41" s="81"/>
      <c r="HI41" s="81"/>
      <c r="HJ41" s="81"/>
      <c r="HK41" s="81"/>
      <c r="HL41" s="81"/>
      <c r="HM41" s="81"/>
      <c r="HN41" s="81"/>
      <c r="HO41" s="81"/>
      <c r="HP41" s="81"/>
      <c r="HQ41" s="81"/>
      <c r="HR41" s="81"/>
      <c r="HS41" s="81"/>
      <c r="HT41" s="81"/>
      <c r="HU41" s="81"/>
      <c r="HV41" s="81"/>
      <c r="HW41" s="81"/>
      <c r="HX41" s="81"/>
      <c r="HY41" s="81"/>
      <c r="HZ41" s="81"/>
      <c r="IA41" s="81"/>
      <c r="IB41" s="81"/>
      <c r="IC41" s="81"/>
      <c r="ID41" s="81"/>
      <c r="IE41" s="81"/>
      <c r="IF41" s="81"/>
      <c r="IG41" s="81"/>
      <c r="IH41" s="81"/>
      <c r="II41" s="81"/>
      <c r="IJ41" s="81"/>
      <c r="IK41" s="81"/>
      <c r="IL41" s="81"/>
      <c r="IM41" s="81"/>
      <c r="IN41" s="81"/>
      <c r="IO41" s="81"/>
      <c r="IP41" s="81"/>
      <c r="IQ41" s="81"/>
      <c r="IR41" s="81"/>
      <c r="IS41" s="81"/>
      <c r="IT41" s="81"/>
      <c r="IU41" s="81"/>
      <c r="IV41" s="81"/>
    </row>
    <row r="42" spans="1:256" s="79" customFormat="1" ht="45" customHeight="1" x14ac:dyDescent="0.15">
      <c r="A42" s="86">
        <v>39</v>
      </c>
      <c r="B42" s="87" t="s">
        <v>492</v>
      </c>
      <c r="C42" s="87" t="s">
        <v>595</v>
      </c>
      <c r="D42" s="87" t="s">
        <v>660</v>
      </c>
      <c r="E42" s="335" t="s">
        <v>706</v>
      </c>
      <c r="F42" s="335"/>
      <c r="G42" s="92" t="s">
        <v>707</v>
      </c>
      <c r="H42" s="112">
        <v>958</v>
      </c>
      <c r="I42" s="88" t="s">
        <v>695</v>
      </c>
      <c r="J42" s="115" t="s">
        <v>600</v>
      </c>
      <c r="K42" s="115" t="s">
        <v>600</v>
      </c>
      <c r="L42" s="115" t="s">
        <v>600</v>
      </c>
      <c r="M42" s="91"/>
    </row>
    <row r="43" spans="1:256" s="79" customFormat="1" ht="45" customHeight="1" x14ac:dyDescent="0.15">
      <c r="A43" s="86">
        <v>40</v>
      </c>
      <c r="B43" s="87" t="s">
        <v>492</v>
      </c>
      <c r="C43" s="87" t="s">
        <v>595</v>
      </c>
      <c r="D43" s="87" t="s">
        <v>660</v>
      </c>
      <c r="E43" s="335" t="s">
        <v>708</v>
      </c>
      <c r="F43" s="335"/>
      <c r="G43" s="92" t="s">
        <v>709</v>
      </c>
      <c r="H43" s="112">
        <v>612.44000000000005</v>
      </c>
      <c r="I43" s="88" t="s">
        <v>695</v>
      </c>
      <c r="J43" s="115" t="s">
        <v>600</v>
      </c>
      <c r="K43" s="115" t="s">
        <v>600</v>
      </c>
      <c r="L43" s="115" t="s">
        <v>600</v>
      </c>
      <c r="M43" s="91"/>
    </row>
    <row r="44" spans="1:256" s="79" customFormat="1" ht="45" customHeight="1" x14ac:dyDescent="0.15">
      <c r="A44" s="86">
        <v>41</v>
      </c>
      <c r="B44" s="87" t="s">
        <v>492</v>
      </c>
      <c r="C44" s="87" t="s">
        <v>595</v>
      </c>
      <c r="D44" s="87" t="s">
        <v>660</v>
      </c>
      <c r="E44" s="336" t="s">
        <v>710</v>
      </c>
      <c r="F44" s="336"/>
      <c r="G44" s="90" t="s">
        <v>711</v>
      </c>
      <c r="H44" s="112">
        <v>1711.14</v>
      </c>
      <c r="I44" s="88" t="s">
        <v>712</v>
      </c>
      <c r="J44" s="115" t="s">
        <v>600</v>
      </c>
      <c r="K44" s="115" t="s">
        <v>600</v>
      </c>
      <c r="L44" s="115" t="s">
        <v>600</v>
      </c>
      <c r="M44" s="9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c r="EN44" s="81"/>
      <c r="EO44" s="81"/>
      <c r="EP44" s="81"/>
      <c r="EQ44" s="81"/>
      <c r="ER44" s="81"/>
      <c r="ES44" s="81"/>
      <c r="ET44" s="81"/>
      <c r="EU44" s="81"/>
      <c r="EV44" s="81"/>
      <c r="EW44" s="81"/>
      <c r="EX44" s="81"/>
      <c r="EY44" s="81"/>
      <c r="EZ44" s="81"/>
      <c r="FA44" s="81"/>
      <c r="FB44" s="81"/>
      <c r="FC44" s="81"/>
      <c r="FD44" s="81"/>
      <c r="FE44" s="81"/>
      <c r="FF44" s="81"/>
      <c r="FG44" s="81"/>
      <c r="FH44" s="81"/>
      <c r="FI44" s="81"/>
      <c r="FJ44" s="81"/>
      <c r="FK44" s="81"/>
      <c r="FL44" s="81"/>
      <c r="FM44" s="81"/>
      <c r="FN44" s="81"/>
      <c r="FO44" s="81"/>
      <c r="FP44" s="81"/>
      <c r="FQ44" s="81"/>
      <c r="FR44" s="81"/>
      <c r="FS44" s="81"/>
      <c r="FT44" s="81"/>
      <c r="FU44" s="81"/>
      <c r="FV44" s="81"/>
      <c r="FW44" s="81"/>
      <c r="FX44" s="81"/>
      <c r="FY44" s="81"/>
      <c r="FZ44" s="81"/>
      <c r="GA44" s="81"/>
      <c r="GB44" s="81"/>
      <c r="GC44" s="81"/>
      <c r="GD44" s="81"/>
      <c r="GE44" s="81"/>
      <c r="GF44" s="81"/>
      <c r="GG44" s="81"/>
      <c r="GH44" s="81"/>
      <c r="GI44" s="81"/>
      <c r="GJ44" s="81"/>
      <c r="GK44" s="81"/>
      <c r="GL44" s="81"/>
      <c r="GM44" s="81"/>
      <c r="GN44" s="81"/>
      <c r="GO44" s="81"/>
      <c r="GP44" s="81"/>
      <c r="GQ44" s="81"/>
      <c r="GR44" s="81"/>
      <c r="GS44" s="81"/>
      <c r="GT44" s="81"/>
      <c r="GU44" s="81"/>
      <c r="GV44" s="81"/>
      <c r="GW44" s="81"/>
      <c r="GX44" s="81"/>
      <c r="GY44" s="81"/>
      <c r="GZ44" s="81"/>
      <c r="HA44" s="81"/>
      <c r="HB44" s="81"/>
      <c r="HC44" s="81"/>
      <c r="HD44" s="81"/>
      <c r="HE44" s="81"/>
      <c r="HF44" s="81"/>
      <c r="HG44" s="81"/>
      <c r="HH44" s="81"/>
      <c r="HI44" s="81"/>
      <c r="HJ44" s="81"/>
      <c r="HK44" s="81"/>
      <c r="HL44" s="81"/>
      <c r="HM44" s="81"/>
      <c r="HN44" s="81"/>
      <c r="HO44" s="81"/>
      <c r="HP44" s="81"/>
      <c r="HQ44" s="81"/>
      <c r="HR44" s="81"/>
      <c r="HS44" s="81"/>
      <c r="HT44" s="81"/>
      <c r="HU44" s="81"/>
      <c r="HV44" s="81"/>
      <c r="HW44" s="81"/>
      <c r="HX44" s="81"/>
      <c r="HY44" s="81"/>
      <c r="HZ44" s="81"/>
      <c r="IA44" s="81"/>
      <c r="IB44" s="81"/>
      <c r="IC44" s="81"/>
      <c r="ID44" s="81"/>
      <c r="IE44" s="81"/>
      <c r="IF44" s="81"/>
      <c r="IG44" s="81"/>
      <c r="IH44" s="81"/>
      <c r="II44" s="81"/>
      <c r="IJ44" s="81"/>
      <c r="IK44" s="81"/>
      <c r="IL44" s="81"/>
      <c r="IM44" s="81"/>
      <c r="IN44" s="81"/>
      <c r="IO44" s="81"/>
      <c r="IP44" s="81"/>
      <c r="IQ44" s="81"/>
      <c r="IR44" s="81"/>
      <c r="IS44" s="81"/>
      <c r="IT44" s="81"/>
      <c r="IU44" s="81"/>
      <c r="IV44" s="81"/>
    </row>
    <row r="45" spans="1:256" s="79" customFormat="1" ht="45" customHeight="1" x14ac:dyDescent="0.15">
      <c r="A45" s="86">
        <v>42</v>
      </c>
      <c r="B45" s="87" t="s">
        <v>492</v>
      </c>
      <c r="C45" s="87" t="s">
        <v>595</v>
      </c>
      <c r="D45" s="87" t="s">
        <v>660</v>
      </c>
      <c r="E45" s="336" t="s">
        <v>713</v>
      </c>
      <c r="F45" s="336"/>
      <c r="G45" s="90" t="s">
        <v>714</v>
      </c>
      <c r="H45" s="112">
        <v>328.67</v>
      </c>
      <c r="I45" s="88" t="s">
        <v>599</v>
      </c>
      <c r="J45" s="115" t="s">
        <v>600</v>
      </c>
      <c r="K45" s="115" t="s">
        <v>600</v>
      </c>
      <c r="L45" s="115" t="s">
        <v>600</v>
      </c>
      <c r="M45" s="91"/>
    </row>
    <row r="46" spans="1:256" s="79" customFormat="1" ht="45" customHeight="1" x14ac:dyDescent="0.15">
      <c r="A46" s="86">
        <v>43</v>
      </c>
      <c r="B46" s="87" t="s">
        <v>492</v>
      </c>
      <c r="C46" s="87" t="s">
        <v>595</v>
      </c>
      <c r="D46" s="87" t="s">
        <v>660</v>
      </c>
      <c r="E46" s="336" t="s">
        <v>715</v>
      </c>
      <c r="F46" s="336"/>
      <c r="G46" s="90" t="s">
        <v>716</v>
      </c>
      <c r="H46" s="112">
        <v>2281.52</v>
      </c>
      <c r="I46" s="88" t="s">
        <v>717</v>
      </c>
      <c r="J46" s="115" t="s">
        <v>600</v>
      </c>
      <c r="K46" s="115" t="s">
        <v>600</v>
      </c>
      <c r="L46" s="115" t="s">
        <v>600</v>
      </c>
      <c r="M46" s="91"/>
    </row>
    <row r="47" spans="1:256" s="79" customFormat="1" ht="45" customHeight="1" x14ac:dyDescent="0.15">
      <c r="A47" s="86">
        <v>44</v>
      </c>
      <c r="B47" s="87" t="s">
        <v>492</v>
      </c>
      <c r="C47" s="87" t="s">
        <v>595</v>
      </c>
      <c r="D47" s="87" t="s">
        <v>660</v>
      </c>
      <c r="E47" s="336" t="s">
        <v>718</v>
      </c>
      <c r="F47" s="336"/>
      <c r="G47" s="90" t="s">
        <v>719</v>
      </c>
      <c r="H47" s="112">
        <v>663.84</v>
      </c>
      <c r="I47" s="88" t="s">
        <v>656</v>
      </c>
      <c r="J47" s="115" t="s">
        <v>267</v>
      </c>
      <c r="K47" s="87">
        <v>2</v>
      </c>
      <c r="L47" s="115" t="s">
        <v>255</v>
      </c>
      <c r="M47" s="91"/>
    </row>
    <row r="48" spans="1:256" s="79" customFormat="1" ht="45" customHeight="1" x14ac:dyDescent="0.15">
      <c r="A48" s="86">
        <v>45</v>
      </c>
      <c r="B48" s="87" t="s">
        <v>492</v>
      </c>
      <c r="C48" s="87" t="s">
        <v>595</v>
      </c>
      <c r="D48" s="87" t="s">
        <v>660</v>
      </c>
      <c r="E48" s="336" t="s">
        <v>720</v>
      </c>
      <c r="F48" s="336"/>
      <c r="G48" s="90" t="s">
        <v>721</v>
      </c>
      <c r="H48" s="112">
        <v>165.4</v>
      </c>
      <c r="I48" s="88" t="s">
        <v>656</v>
      </c>
      <c r="J48" s="115" t="s">
        <v>600</v>
      </c>
      <c r="K48" s="115" t="s">
        <v>600</v>
      </c>
      <c r="L48" s="115" t="s">
        <v>600</v>
      </c>
      <c r="M48" s="91"/>
    </row>
    <row r="49" spans="1:256" s="79" customFormat="1" ht="45" customHeight="1" x14ac:dyDescent="0.15">
      <c r="A49" s="86">
        <v>46</v>
      </c>
      <c r="B49" s="87" t="s">
        <v>492</v>
      </c>
      <c r="C49" s="87" t="s">
        <v>595</v>
      </c>
      <c r="D49" s="87" t="s">
        <v>660</v>
      </c>
      <c r="E49" s="338" t="s">
        <v>722</v>
      </c>
      <c r="F49" s="338"/>
      <c r="G49" s="93" t="s">
        <v>723</v>
      </c>
      <c r="H49" s="112">
        <v>413.16</v>
      </c>
      <c r="I49" s="88" t="s">
        <v>724</v>
      </c>
      <c r="J49" s="115" t="s">
        <v>600</v>
      </c>
      <c r="K49" s="115" t="s">
        <v>600</v>
      </c>
      <c r="L49" s="115" t="s">
        <v>600</v>
      </c>
      <c r="M49" s="91"/>
    </row>
    <row r="50" spans="1:256" s="79" customFormat="1" ht="45" customHeight="1" x14ac:dyDescent="0.15">
      <c r="A50" s="86">
        <v>47</v>
      </c>
      <c r="B50" s="87" t="s">
        <v>492</v>
      </c>
      <c r="C50" s="87" t="s">
        <v>595</v>
      </c>
      <c r="D50" s="87" t="s">
        <v>660</v>
      </c>
      <c r="E50" s="335" t="s">
        <v>725</v>
      </c>
      <c r="F50" s="88" t="s">
        <v>726</v>
      </c>
      <c r="G50" s="88" t="s">
        <v>727</v>
      </c>
      <c r="H50" s="112">
        <v>464.61</v>
      </c>
      <c r="I50" s="88" t="s">
        <v>656</v>
      </c>
      <c r="J50" s="115" t="s">
        <v>600</v>
      </c>
      <c r="K50" s="115" t="s">
        <v>600</v>
      </c>
      <c r="L50" s="115" t="s">
        <v>600</v>
      </c>
      <c r="M50" s="91"/>
    </row>
    <row r="51" spans="1:256" s="79" customFormat="1" ht="45" customHeight="1" x14ac:dyDescent="0.15">
      <c r="A51" s="86">
        <v>48</v>
      </c>
      <c r="B51" s="87" t="s">
        <v>492</v>
      </c>
      <c r="C51" s="87" t="s">
        <v>595</v>
      </c>
      <c r="D51" s="87" t="s">
        <v>660</v>
      </c>
      <c r="E51" s="335"/>
      <c r="F51" s="88" t="s">
        <v>728</v>
      </c>
      <c r="G51" s="88" t="s">
        <v>729</v>
      </c>
      <c r="H51" s="112">
        <v>781.67</v>
      </c>
      <c r="I51" s="88" t="s">
        <v>656</v>
      </c>
      <c r="J51" s="115" t="s">
        <v>600</v>
      </c>
      <c r="K51" s="115" t="s">
        <v>600</v>
      </c>
      <c r="L51" s="115" t="s">
        <v>600</v>
      </c>
      <c r="M51" s="91"/>
    </row>
    <row r="52" spans="1:256" s="79" customFormat="1" ht="45" customHeight="1" x14ac:dyDescent="0.15">
      <c r="A52" s="86">
        <v>49</v>
      </c>
      <c r="B52" s="87" t="s">
        <v>492</v>
      </c>
      <c r="C52" s="87" t="s">
        <v>595</v>
      </c>
      <c r="D52" s="87" t="s">
        <v>660</v>
      </c>
      <c r="E52" s="335"/>
      <c r="F52" s="88" t="s">
        <v>730</v>
      </c>
      <c r="G52" s="88" t="s">
        <v>731</v>
      </c>
      <c r="H52" s="112">
        <v>76.650000000000006</v>
      </c>
      <c r="I52" s="88" t="s">
        <v>656</v>
      </c>
      <c r="J52" s="115" t="s">
        <v>600</v>
      </c>
      <c r="K52" s="115" t="s">
        <v>600</v>
      </c>
      <c r="L52" s="115" t="s">
        <v>600</v>
      </c>
      <c r="M52" s="91"/>
    </row>
    <row r="53" spans="1:256" s="79" customFormat="1" ht="45" customHeight="1" x14ac:dyDescent="0.15">
      <c r="A53" s="86">
        <v>50</v>
      </c>
      <c r="B53" s="87" t="s">
        <v>492</v>
      </c>
      <c r="C53" s="87" t="s">
        <v>595</v>
      </c>
      <c r="D53" s="87" t="s">
        <v>660</v>
      </c>
      <c r="E53" s="335"/>
      <c r="F53" s="88" t="s">
        <v>732</v>
      </c>
      <c r="G53" s="88" t="s">
        <v>733</v>
      </c>
      <c r="H53" s="112">
        <v>424.38</v>
      </c>
      <c r="I53" s="88" t="s">
        <v>656</v>
      </c>
      <c r="J53" s="115" t="s">
        <v>600</v>
      </c>
      <c r="K53" s="115" t="s">
        <v>600</v>
      </c>
      <c r="L53" s="115" t="s">
        <v>600</v>
      </c>
      <c r="M53" s="91"/>
    </row>
    <row r="54" spans="1:256" s="79" customFormat="1" ht="45" customHeight="1" x14ac:dyDescent="0.15">
      <c r="A54" s="86">
        <v>51</v>
      </c>
      <c r="B54" s="87" t="s">
        <v>492</v>
      </c>
      <c r="C54" s="87" t="s">
        <v>595</v>
      </c>
      <c r="D54" s="87" t="s">
        <v>660</v>
      </c>
      <c r="E54" s="335" t="s">
        <v>734</v>
      </c>
      <c r="F54" s="88" t="s">
        <v>735</v>
      </c>
      <c r="G54" s="88" t="s">
        <v>736</v>
      </c>
      <c r="H54" s="112">
        <v>179.01</v>
      </c>
      <c r="I54" s="88" t="s">
        <v>656</v>
      </c>
      <c r="J54" s="115" t="s">
        <v>600</v>
      </c>
      <c r="K54" s="115" t="s">
        <v>600</v>
      </c>
      <c r="L54" s="115" t="s">
        <v>600</v>
      </c>
      <c r="M54" s="91"/>
    </row>
    <row r="55" spans="1:256" s="79" customFormat="1" ht="45" customHeight="1" x14ac:dyDescent="0.15">
      <c r="A55" s="86">
        <v>52</v>
      </c>
      <c r="B55" s="87" t="s">
        <v>492</v>
      </c>
      <c r="C55" s="87" t="s">
        <v>595</v>
      </c>
      <c r="D55" s="87" t="s">
        <v>660</v>
      </c>
      <c r="E55" s="335"/>
      <c r="F55" s="88" t="s">
        <v>737</v>
      </c>
      <c r="G55" s="88" t="s">
        <v>738</v>
      </c>
      <c r="H55" s="112">
        <v>110.68</v>
      </c>
      <c r="I55" s="88" t="s">
        <v>656</v>
      </c>
      <c r="J55" s="115" t="s">
        <v>600</v>
      </c>
      <c r="K55" s="115" t="s">
        <v>600</v>
      </c>
      <c r="L55" s="115" t="s">
        <v>600</v>
      </c>
      <c r="M55" s="91"/>
    </row>
    <row r="56" spans="1:256" s="79" customFormat="1" ht="45" customHeight="1" x14ac:dyDescent="0.15">
      <c r="A56" s="86">
        <v>53</v>
      </c>
      <c r="B56" s="87" t="s">
        <v>492</v>
      </c>
      <c r="C56" s="87" t="s">
        <v>595</v>
      </c>
      <c r="D56" s="87" t="s">
        <v>660</v>
      </c>
      <c r="E56" s="335"/>
      <c r="F56" s="88" t="s">
        <v>739</v>
      </c>
      <c r="G56" s="88" t="s">
        <v>740</v>
      </c>
      <c r="H56" s="112">
        <v>29.05</v>
      </c>
      <c r="I56" s="88" t="s">
        <v>656</v>
      </c>
      <c r="J56" s="115" t="s">
        <v>600</v>
      </c>
      <c r="K56" s="115" t="s">
        <v>600</v>
      </c>
      <c r="L56" s="115" t="s">
        <v>600</v>
      </c>
      <c r="M56" s="9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c r="EO56" s="81"/>
      <c r="EP56" s="81"/>
      <c r="EQ56" s="81"/>
      <c r="ER56" s="81"/>
      <c r="ES56" s="81"/>
      <c r="ET56" s="81"/>
      <c r="EU56" s="81"/>
      <c r="EV56" s="81"/>
      <c r="EW56" s="81"/>
      <c r="EX56" s="81"/>
      <c r="EY56" s="81"/>
      <c r="EZ56" s="81"/>
      <c r="FA56" s="81"/>
      <c r="FB56" s="81"/>
      <c r="FC56" s="81"/>
      <c r="FD56" s="81"/>
      <c r="FE56" s="81"/>
      <c r="FF56" s="81"/>
      <c r="FG56" s="81"/>
      <c r="FH56" s="81"/>
      <c r="FI56" s="81"/>
      <c r="FJ56" s="81"/>
      <c r="FK56" s="81"/>
      <c r="FL56" s="81"/>
      <c r="FM56" s="81"/>
      <c r="FN56" s="81"/>
      <c r="FO56" s="81"/>
      <c r="FP56" s="81"/>
      <c r="FQ56" s="81"/>
      <c r="FR56" s="81"/>
      <c r="FS56" s="81"/>
      <c r="FT56" s="81"/>
      <c r="FU56" s="81"/>
      <c r="FV56" s="81"/>
      <c r="FW56" s="81"/>
      <c r="FX56" s="81"/>
      <c r="FY56" s="81"/>
      <c r="FZ56" s="81"/>
      <c r="GA56" s="81"/>
      <c r="GB56" s="81"/>
      <c r="GC56" s="81"/>
      <c r="GD56" s="81"/>
      <c r="GE56" s="81"/>
      <c r="GF56" s="81"/>
      <c r="GG56" s="81"/>
      <c r="GH56" s="81"/>
      <c r="GI56" s="81"/>
      <c r="GJ56" s="81"/>
      <c r="GK56" s="81"/>
      <c r="GL56" s="81"/>
      <c r="GM56" s="81"/>
      <c r="GN56" s="81"/>
      <c r="GO56" s="81"/>
      <c r="GP56" s="81"/>
      <c r="GQ56" s="81"/>
      <c r="GR56" s="81"/>
      <c r="GS56" s="81"/>
      <c r="GT56" s="81"/>
      <c r="GU56" s="81"/>
      <c r="GV56" s="81"/>
      <c r="GW56" s="81"/>
      <c r="GX56" s="81"/>
      <c r="GY56" s="81"/>
      <c r="GZ56" s="81"/>
      <c r="HA56" s="81"/>
      <c r="HB56" s="81"/>
      <c r="HC56" s="81"/>
      <c r="HD56" s="81"/>
      <c r="HE56" s="81"/>
      <c r="HF56" s="81"/>
      <c r="HG56" s="81"/>
      <c r="HH56" s="81"/>
      <c r="HI56" s="81"/>
      <c r="HJ56" s="81"/>
      <c r="HK56" s="81"/>
      <c r="HL56" s="81"/>
      <c r="HM56" s="81"/>
      <c r="HN56" s="81"/>
      <c r="HO56" s="81"/>
      <c r="HP56" s="81"/>
      <c r="HQ56" s="81"/>
      <c r="HR56" s="81"/>
      <c r="HS56" s="81"/>
      <c r="HT56" s="81"/>
      <c r="HU56" s="81"/>
      <c r="HV56" s="81"/>
      <c r="HW56" s="81"/>
      <c r="HX56" s="81"/>
      <c r="HY56" s="81"/>
      <c r="HZ56" s="81"/>
      <c r="IA56" s="81"/>
      <c r="IB56" s="81"/>
      <c r="IC56" s="81"/>
      <c r="ID56" s="81"/>
      <c r="IE56" s="81"/>
      <c r="IF56" s="81"/>
      <c r="IG56" s="81"/>
      <c r="IH56" s="81"/>
      <c r="II56" s="81"/>
      <c r="IJ56" s="81"/>
      <c r="IK56" s="81"/>
      <c r="IL56" s="81"/>
      <c r="IM56" s="81"/>
      <c r="IN56" s="81"/>
      <c r="IO56" s="81"/>
      <c r="IP56" s="81"/>
      <c r="IQ56" s="81"/>
      <c r="IR56" s="81"/>
      <c r="IS56" s="81"/>
      <c r="IT56" s="81"/>
      <c r="IU56" s="81"/>
      <c r="IV56" s="81"/>
    </row>
    <row r="57" spans="1:256" s="79" customFormat="1" ht="45" customHeight="1" x14ac:dyDescent="0.15">
      <c r="A57" s="86">
        <v>54</v>
      </c>
      <c r="B57" s="87" t="s">
        <v>492</v>
      </c>
      <c r="C57" s="87" t="s">
        <v>595</v>
      </c>
      <c r="D57" s="87" t="s">
        <v>660</v>
      </c>
      <c r="E57" s="335" t="s">
        <v>741</v>
      </c>
      <c r="F57" s="88" t="s">
        <v>742</v>
      </c>
      <c r="G57" s="88" t="s">
        <v>743</v>
      </c>
      <c r="H57" s="112">
        <v>105.68</v>
      </c>
      <c r="I57" s="88" t="s">
        <v>724</v>
      </c>
      <c r="J57" s="115" t="s">
        <v>600</v>
      </c>
      <c r="K57" s="115" t="s">
        <v>600</v>
      </c>
      <c r="L57" s="115" t="s">
        <v>600</v>
      </c>
      <c r="M57" s="91"/>
    </row>
    <row r="58" spans="1:256" s="79" customFormat="1" ht="45" customHeight="1" x14ac:dyDescent="0.15">
      <c r="A58" s="86">
        <v>55</v>
      </c>
      <c r="B58" s="87" t="s">
        <v>492</v>
      </c>
      <c r="C58" s="87" t="s">
        <v>595</v>
      </c>
      <c r="D58" s="87" t="s">
        <v>660</v>
      </c>
      <c r="E58" s="335"/>
      <c r="F58" s="88" t="s">
        <v>744</v>
      </c>
      <c r="G58" s="88" t="s">
        <v>745</v>
      </c>
      <c r="H58" s="112">
        <v>80.650000000000006</v>
      </c>
      <c r="I58" s="88" t="s">
        <v>724</v>
      </c>
      <c r="J58" s="115" t="s">
        <v>600</v>
      </c>
      <c r="K58" s="115" t="s">
        <v>600</v>
      </c>
      <c r="L58" s="115" t="s">
        <v>600</v>
      </c>
      <c r="M58" s="91"/>
    </row>
    <row r="59" spans="1:256" s="79" customFormat="1" ht="45" customHeight="1" x14ac:dyDescent="0.15">
      <c r="A59" s="86">
        <v>56</v>
      </c>
      <c r="B59" s="87" t="s">
        <v>492</v>
      </c>
      <c r="C59" s="87" t="s">
        <v>595</v>
      </c>
      <c r="D59" s="87" t="s">
        <v>660</v>
      </c>
      <c r="E59" s="335"/>
      <c r="F59" s="88" t="s">
        <v>746</v>
      </c>
      <c r="G59" s="88" t="s">
        <v>747</v>
      </c>
      <c r="H59" s="112">
        <v>104.72499999999999</v>
      </c>
      <c r="I59" s="88" t="s">
        <v>724</v>
      </c>
      <c r="J59" s="115" t="s">
        <v>600</v>
      </c>
      <c r="K59" s="115" t="s">
        <v>600</v>
      </c>
      <c r="L59" s="115" t="s">
        <v>600</v>
      </c>
      <c r="M59" s="91"/>
    </row>
    <row r="60" spans="1:256" s="79" customFormat="1" ht="45" customHeight="1" x14ac:dyDescent="0.15">
      <c r="A60" s="86">
        <v>57</v>
      </c>
      <c r="B60" s="87" t="s">
        <v>492</v>
      </c>
      <c r="C60" s="87" t="s">
        <v>595</v>
      </c>
      <c r="D60" s="87" t="s">
        <v>660</v>
      </c>
      <c r="E60" s="335"/>
      <c r="F60" s="88" t="s">
        <v>748</v>
      </c>
      <c r="G60" s="88" t="s">
        <v>749</v>
      </c>
      <c r="H60" s="112">
        <v>29.13</v>
      </c>
      <c r="I60" s="88" t="s">
        <v>724</v>
      </c>
      <c r="J60" s="115" t="s">
        <v>600</v>
      </c>
      <c r="K60" s="115" t="s">
        <v>600</v>
      </c>
      <c r="L60" s="115" t="s">
        <v>600</v>
      </c>
      <c r="M60" s="91"/>
    </row>
    <row r="61" spans="1:256" s="79" customFormat="1" ht="45" customHeight="1" x14ac:dyDescent="0.15">
      <c r="A61" s="86">
        <v>58</v>
      </c>
      <c r="B61" s="87" t="s">
        <v>492</v>
      </c>
      <c r="C61" s="87" t="s">
        <v>595</v>
      </c>
      <c r="D61" s="87" t="s">
        <v>660</v>
      </c>
      <c r="E61" s="335"/>
      <c r="F61" s="88" t="s">
        <v>750</v>
      </c>
      <c r="G61" s="88" t="s">
        <v>751</v>
      </c>
      <c r="H61" s="112">
        <v>167.96</v>
      </c>
      <c r="I61" s="88" t="s">
        <v>724</v>
      </c>
      <c r="J61" s="115" t="s">
        <v>600</v>
      </c>
      <c r="K61" s="115" t="s">
        <v>600</v>
      </c>
      <c r="L61" s="115" t="s">
        <v>600</v>
      </c>
      <c r="M61" s="91"/>
    </row>
    <row r="62" spans="1:256" s="79" customFormat="1" ht="45" customHeight="1" x14ac:dyDescent="0.15">
      <c r="A62" s="86">
        <v>59</v>
      </c>
      <c r="B62" s="87" t="s">
        <v>492</v>
      </c>
      <c r="C62" s="87" t="s">
        <v>595</v>
      </c>
      <c r="D62" s="87" t="s">
        <v>660</v>
      </c>
      <c r="E62" s="335"/>
      <c r="F62" s="88" t="s">
        <v>752</v>
      </c>
      <c r="G62" s="88" t="s">
        <v>753</v>
      </c>
      <c r="H62" s="112">
        <v>313.57</v>
      </c>
      <c r="I62" s="88" t="s">
        <v>724</v>
      </c>
      <c r="J62" s="115" t="s">
        <v>600</v>
      </c>
      <c r="K62" s="115" t="s">
        <v>600</v>
      </c>
      <c r="L62" s="115" t="s">
        <v>600</v>
      </c>
      <c r="M62" s="91"/>
    </row>
    <row r="63" spans="1:256" s="79" customFormat="1" ht="45" customHeight="1" x14ac:dyDescent="0.15">
      <c r="A63" s="86">
        <v>60</v>
      </c>
      <c r="B63" s="87" t="s">
        <v>492</v>
      </c>
      <c r="C63" s="87" t="s">
        <v>595</v>
      </c>
      <c r="D63" s="87" t="s">
        <v>660</v>
      </c>
      <c r="E63" s="335"/>
      <c r="F63" s="88" t="s">
        <v>754</v>
      </c>
      <c r="G63" s="88" t="s">
        <v>755</v>
      </c>
      <c r="H63" s="112">
        <v>171.845</v>
      </c>
      <c r="I63" s="88" t="s">
        <v>724</v>
      </c>
      <c r="J63" s="115" t="s">
        <v>600</v>
      </c>
      <c r="K63" s="115" t="s">
        <v>600</v>
      </c>
      <c r="L63" s="115" t="s">
        <v>600</v>
      </c>
      <c r="M63" s="91"/>
    </row>
    <row r="64" spans="1:256" s="79" customFormat="1" ht="45" customHeight="1" x14ac:dyDescent="0.15">
      <c r="A64" s="86">
        <v>61</v>
      </c>
      <c r="B64" s="87" t="s">
        <v>492</v>
      </c>
      <c r="C64" s="87" t="s">
        <v>595</v>
      </c>
      <c r="D64" s="87" t="s">
        <v>660</v>
      </c>
      <c r="E64" s="335"/>
      <c r="F64" s="88" t="s">
        <v>756</v>
      </c>
      <c r="G64" s="88" t="s">
        <v>757</v>
      </c>
      <c r="H64" s="112">
        <v>113.22</v>
      </c>
      <c r="I64" s="88" t="s">
        <v>724</v>
      </c>
      <c r="J64" s="115" t="s">
        <v>600</v>
      </c>
      <c r="K64" s="115" t="s">
        <v>600</v>
      </c>
      <c r="L64" s="115" t="s">
        <v>600</v>
      </c>
      <c r="M64" s="91"/>
    </row>
    <row r="65" spans="1:256" s="79" customFormat="1" ht="45" customHeight="1" x14ac:dyDescent="0.15">
      <c r="A65" s="86">
        <v>62</v>
      </c>
      <c r="B65" s="87" t="s">
        <v>492</v>
      </c>
      <c r="C65" s="87" t="s">
        <v>595</v>
      </c>
      <c r="D65" s="87" t="s">
        <v>660</v>
      </c>
      <c r="E65" s="335" t="s">
        <v>758</v>
      </c>
      <c r="F65" s="94" t="s">
        <v>759</v>
      </c>
      <c r="G65" s="88" t="s">
        <v>743</v>
      </c>
      <c r="H65" s="112">
        <v>152.78</v>
      </c>
      <c r="I65" s="88" t="s">
        <v>724</v>
      </c>
      <c r="J65" s="115" t="s">
        <v>600</v>
      </c>
      <c r="K65" s="115" t="s">
        <v>600</v>
      </c>
      <c r="L65" s="115" t="s">
        <v>600</v>
      </c>
      <c r="M65" s="91"/>
    </row>
    <row r="66" spans="1:256" s="79" customFormat="1" ht="45" customHeight="1" x14ac:dyDescent="0.15">
      <c r="A66" s="86">
        <v>63</v>
      </c>
      <c r="B66" s="87" t="s">
        <v>492</v>
      </c>
      <c r="C66" s="87" t="s">
        <v>595</v>
      </c>
      <c r="D66" s="87" t="s">
        <v>660</v>
      </c>
      <c r="E66" s="335"/>
      <c r="F66" s="94" t="s">
        <v>726</v>
      </c>
      <c r="G66" s="88" t="s">
        <v>727</v>
      </c>
      <c r="H66" s="112">
        <v>62.59</v>
      </c>
      <c r="I66" s="88" t="s">
        <v>724</v>
      </c>
      <c r="J66" s="115" t="s">
        <v>600</v>
      </c>
      <c r="K66" s="115" t="s">
        <v>600</v>
      </c>
      <c r="L66" s="115" t="s">
        <v>600</v>
      </c>
      <c r="M66" s="91"/>
    </row>
    <row r="67" spans="1:256" s="79" customFormat="1" ht="45" customHeight="1" x14ac:dyDescent="0.15">
      <c r="A67" s="86">
        <v>64</v>
      </c>
      <c r="B67" s="87" t="s">
        <v>492</v>
      </c>
      <c r="C67" s="87" t="s">
        <v>595</v>
      </c>
      <c r="D67" s="87" t="s">
        <v>660</v>
      </c>
      <c r="E67" s="335"/>
      <c r="F67" s="94" t="s">
        <v>760</v>
      </c>
      <c r="G67" s="88" t="s">
        <v>761</v>
      </c>
      <c r="H67" s="112">
        <v>71.86</v>
      </c>
      <c r="I67" s="88" t="s">
        <v>724</v>
      </c>
      <c r="J67" s="115" t="s">
        <v>600</v>
      </c>
      <c r="K67" s="115" t="s">
        <v>600</v>
      </c>
      <c r="L67" s="115" t="s">
        <v>600</v>
      </c>
      <c r="M67" s="91"/>
    </row>
    <row r="68" spans="1:256" s="79" customFormat="1" ht="45" customHeight="1" x14ac:dyDescent="0.15">
      <c r="A68" s="86">
        <v>65</v>
      </c>
      <c r="B68" s="87" t="s">
        <v>492</v>
      </c>
      <c r="C68" s="87" t="s">
        <v>595</v>
      </c>
      <c r="D68" s="87" t="s">
        <v>660</v>
      </c>
      <c r="E68" s="88" t="s">
        <v>762</v>
      </c>
      <c r="F68" s="88" t="s">
        <v>760</v>
      </c>
      <c r="G68" s="88" t="s">
        <v>763</v>
      </c>
      <c r="H68" s="112">
        <v>211.32</v>
      </c>
      <c r="I68" s="88" t="s">
        <v>764</v>
      </c>
      <c r="J68" s="115" t="s">
        <v>600</v>
      </c>
      <c r="K68" s="115" t="s">
        <v>600</v>
      </c>
      <c r="L68" s="115" t="s">
        <v>600</v>
      </c>
      <c r="M68" s="91"/>
    </row>
    <row r="69" spans="1:256" s="79" customFormat="1" ht="45" customHeight="1" x14ac:dyDescent="0.15">
      <c r="A69" s="86">
        <v>66</v>
      </c>
      <c r="B69" s="87" t="s">
        <v>492</v>
      </c>
      <c r="C69" s="87" t="s">
        <v>595</v>
      </c>
      <c r="D69" s="87" t="s">
        <v>660</v>
      </c>
      <c r="E69" s="335" t="s">
        <v>765</v>
      </c>
      <c r="F69" s="335"/>
      <c r="G69" s="88" t="s">
        <v>766</v>
      </c>
      <c r="H69" s="112">
        <v>96.07</v>
      </c>
      <c r="I69" s="88" t="s">
        <v>666</v>
      </c>
      <c r="J69" s="115" t="s">
        <v>600</v>
      </c>
      <c r="K69" s="115" t="s">
        <v>600</v>
      </c>
      <c r="L69" s="115" t="s">
        <v>600</v>
      </c>
      <c r="M69" s="91"/>
    </row>
    <row r="70" spans="1:256" s="79" customFormat="1" ht="45" customHeight="1" x14ac:dyDescent="0.15">
      <c r="A70" s="86">
        <v>67</v>
      </c>
      <c r="B70" s="87" t="s">
        <v>492</v>
      </c>
      <c r="C70" s="87" t="s">
        <v>595</v>
      </c>
      <c r="D70" s="87" t="s">
        <v>660</v>
      </c>
      <c r="E70" s="335" t="s">
        <v>767</v>
      </c>
      <c r="F70" s="335"/>
      <c r="G70" s="88" t="s">
        <v>768</v>
      </c>
      <c r="H70" s="112">
        <v>39.35</v>
      </c>
      <c r="I70" s="88" t="s">
        <v>769</v>
      </c>
      <c r="J70" s="115" t="s">
        <v>600</v>
      </c>
      <c r="K70" s="115" t="s">
        <v>600</v>
      </c>
      <c r="L70" s="115" t="s">
        <v>600</v>
      </c>
      <c r="M70" s="91"/>
    </row>
    <row r="71" spans="1:256" s="79" customFormat="1" ht="45" customHeight="1" x14ac:dyDescent="0.15">
      <c r="A71" s="86">
        <v>68</v>
      </c>
      <c r="B71" s="87" t="s">
        <v>492</v>
      </c>
      <c r="C71" s="87" t="s">
        <v>595</v>
      </c>
      <c r="D71" s="87" t="s">
        <v>660</v>
      </c>
      <c r="E71" s="335" t="s">
        <v>770</v>
      </c>
      <c r="F71" s="335"/>
      <c r="G71" s="88" t="s">
        <v>771</v>
      </c>
      <c r="H71" s="112">
        <v>16.59</v>
      </c>
      <c r="I71" s="88" t="s">
        <v>764</v>
      </c>
      <c r="J71" s="115" t="s">
        <v>600</v>
      </c>
      <c r="K71" s="115" t="s">
        <v>600</v>
      </c>
      <c r="L71" s="115" t="s">
        <v>600</v>
      </c>
      <c r="M71" s="91"/>
    </row>
    <row r="72" spans="1:256" s="79" customFormat="1" ht="45" customHeight="1" x14ac:dyDescent="0.15">
      <c r="A72" s="86">
        <v>69</v>
      </c>
      <c r="B72" s="87" t="s">
        <v>492</v>
      </c>
      <c r="C72" s="87" t="s">
        <v>595</v>
      </c>
      <c r="D72" s="87" t="s">
        <v>660</v>
      </c>
      <c r="E72" s="335" t="s">
        <v>772</v>
      </c>
      <c r="F72" s="335"/>
      <c r="G72" s="88" t="s">
        <v>676</v>
      </c>
      <c r="H72" s="112">
        <v>27680</v>
      </c>
      <c r="I72" s="88" t="s">
        <v>656</v>
      </c>
      <c r="J72" s="115" t="s">
        <v>600</v>
      </c>
      <c r="K72" s="115" t="s">
        <v>600</v>
      </c>
      <c r="L72" s="115" t="s">
        <v>600</v>
      </c>
      <c r="M72" s="91"/>
    </row>
    <row r="73" spans="1:256" s="79" customFormat="1" ht="45" customHeight="1" x14ac:dyDescent="0.15">
      <c r="A73" s="86">
        <v>70</v>
      </c>
      <c r="B73" s="87" t="s">
        <v>492</v>
      </c>
      <c r="C73" s="87" t="s">
        <v>595</v>
      </c>
      <c r="D73" s="87" t="s">
        <v>660</v>
      </c>
      <c r="E73" s="335" t="s">
        <v>773</v>
      </c>
      <c r="F73" s="335"/>
      <c r="G73" s="88" t="s">
        <v>774</v>
      </c>
      <c r="H73" s="112">
        <v>5475</v>
      </c>
      <c r="I73" s="88" t="s">
        <v>775</v>
      </c>
      <c r="J73" s="115" t="s">
        <v>600</v>
      </c>
      <c r="K73" s="115" t="s">
        <v>600</v>
      </c>
      <c r="L73" s="115" t="s">
        <v>600</v>
      </c>
      <c r="M73" s="9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c r="EN73" s="81"/>
      <c r="EO73" s="81"/>
      <c r="EP73" s="81"/>
      <c r="EQ73" s="81"/>
      <c r="ER73" s="81"/>
      <c r="ES73" s="81"/>
      <c r="ET73" s="81"/>
      <c r="EU73" s="81"/>
      <c r="EV73" s="81"/>
      <c r="EW73" s="81"/>
      <c r="EX73" s="81"/>
      <c r="EY73" s="81"/>
      <c r="EZ73" s="81"/>
      <c r="FA73" s="81"/>
      <c r="FB73" s="81"/>
      <c r="FC73" s="81"/>
      <c r="FD73" s="81"/>
      <c r="FE73" s="81"/>
      <c r="FF73" s="81"/>
      <c r="FG73" s="81"/>
      <c r="FH73" s="81"/>
      <c r="FI73" s="81"/>
      <c r="FJ73" s="81"/>
      <c r="FK73" s="81"/>
      <c r="FL73" s="81"/>
      <c r="FM73" s="81"/>
      <c r="FN73" s="81"/>
      <c r="FO73" s="81"/>
      <c r="FP73" s="81"/>
      <c r="FQ73" s="81"/>
      <c r="FR73" s="81"/>
      <c r="FS73" s="81"/>
      <c r="FT73" s="81"/>
      <c r="FU73" s="81"/>
      <c r="FV73" s="81"/>
      <c r="FW73" s="81"/>
      <c r="FX73" s="81"/>
      <c r="FY73" s="81"/>
      <c r="FZ73" s="81"/>
      <c r="GA73" s="81"/>
      <c r="GB73" s="81"/>
      <c r="GC73" s="81"/>
      <c r="GD73" s="81"/>
      <c r="GE73" s="81"/>
      <c r="GF73" s="81"/>
      <c r="GG73" s="81"/>
      <c r="GH73" s="81"/>
      <c r="GI73" s="81"/>
      <c r="GJ73" s="81"/>
      <c r="GK73" s="81"/>
      <c r="GL73" s="81"/>
      <c r="GM73" s="81"/>
      <c r="GN73" s="81"/>
      <c r="GO73" s="81"/>
      <c r="GP73" s="81"/>
      <c r="GQ73" s="81"/>
      <c r="GR73" s="81"/>
      <c r="GS73" s="81"/>
      <c r="GT73" s="81"/>
      <c r="GU73" s="81"/>
      <c r="GV73" s="81"/>
      <c r="GW73" s="81"/>
      <c r="GX73" s="81"/>
      <c r="GY73" s="81"/>
      <c r="GZ73" s="81"/>
      <c r="HA73" s="81"/>
      <c r="HB73" s="81"/>
      <c r="HC73" s="81"/>
      <c r="HD73" s="81"/>
      <c r="HE73" s="81"/>
      <c r="HF73" s="81"/>
      <c r="HG73" s="81"/>
      <c r="HH73" s="81"/>
      <c r="HI73" s="81"/>
      <c r="HJ73" s="81"/>
      <c r="HK73" s="81"/>
      <c r="HL73" s="81"/>
      <c r="HM73" s="81"/>
      <c r="HN73" s="81"/>
      <c r="HO73" s="81"/>
      <c r="HP73" s="81"/>
      <c r="HQ73" s="81"/>
      <c r="HR73" s="81"/>
      <c r="HS73" s="81"/>
      <c r="HT73" s="81"/>
      <c r="HU73" s="81"/>
      <c r="HV73" s="81"/>
      <c r="HW73" s="81"/>
      <c r="HX73" s="81"/>
      <c r="HY73" s="81"/>
      <c r="HZ73" s="81"/>
      <c r="IA73" s="81"/>
      <c r="IB73" s="81"/>
      <c r="IC73" s="81"/>
      <c r="ID73" s="81"/>
      <c r="IE73" s="81"/>
      <c r="IF73" s="81"/>
      <c r="IG73" s="81"/>
      <c r="IH73" s="81"/>
      <c r="II73" s="81"/>
      <c r="IJ73" s="81"/>
      <c r="IK73" s="81"/>
      <c r="IL73" s="81"/>
      <c r="IM73" s="81"/>
      <c r="IN73" s="81"/>
      <c r="IO73" s="81"/>
      <c r="IP73" s="81"/>
      <c r="IQ73" s="81"/>
      <c r="IR73" s="81"/>
      <c r="IS73" s="81"/>
      <c r="IT73" s="81"/>
      <c r="IU73" s="81"/>
      <c r="IV73" s="81"/>
    </row>
    <row r="74" spans="1:256" s="79" customFormat="1" ht="45" customHeight="1" x14ac:dyDescent="0.15">
      <c r="A74" s="86">
        <v>71</v>
      </c>
      <c r="B74" s="87" t="s">
        <v>492</v>
      </c>
      <c r="C74" s="87" t="s">
        <v>595</v>
      </c>
      <c r="D74" s="87" t="s">
        <v>660</v>
      </c>
      <c r="E74" s="335" t="s">
        <v>776</v>
      </c>
      <c r="F74" s="335"/>
      <c r="G74" s="88" t="s">
        <v>777</v>
      </c>
      <c r="H74" s="112">
        <v>13000</v>
      </c>
      <c r="I74" s="88" t="s">
        <v>778</v>
      </c>
      <c r="J74" s="115" t="s">
        <v>600</v>
      </c>
      <c r="K74" s="115" t="s">
        <v>600</v>
      </c>
      <c r="L74" s="115" t="s">
        <v>600</v>
      </c>
      <c r="M74" s="91"/>
    </row>
    <row r="75" spans="1:256" s="79" customFormat="1" ht="45" customHeight="1" x14ac:dyDescent="0.15">
      <c r="A75" s="86">
        <v>72</v>
      </c>
      <c r="B75" s="87" t="s">
        <v>492</v>
      </c>
      <c r="C75" s="87" t="s">
        <v>595</v>
      </c>
      <c r="D75" s="87" t="s">
        <v>660</v>
      </c>
      <c r="E75" s="335" t="s">
        <v>760</v>
      </c>
      <c r="F75" s="335"/>
      <c r="G75" s="88" t="s">
        <v>779</v>
      </c>
      <c r="H75" s="112">
        <v>1060.7</v>
      </c>
      <c r="I75" s="88" t="s">
        <v>764</v>
      </c>
      <c r="J75" s="115" t="s">
        <v>600</v>
      </c>
      <c r="K75" s="115" t="s">
        <v>600</v>
      </c>
      <c r="L75" s="115" t="s">
        <v>600</v>
      </c>
      <c r="M75" s="91"/>
    </row>
    <row r="76" spans="1:256" s="79" customFormat="1" ht="45" customHeight="1" x14ac:dyDescent="0.15">
      <c r="A76" s="86">
        <v>73</v>
      </c>
      <c r="B76" s="87" t="s">
        <v>492</v>
      </c>
      <c r="C76" s="87" t="s">
        <v>595</v>
      </c>
      <c r="D76" s="98" t="s">
        <v>660</v>
      </c>
      <c r="E76" s="340" t="s">
        <v>726</v>
      </c>
      <c r="F76" s="340"/>
      <c r="G76" s="87" t="s">
        <v>780</v>
      </c>
      <c r="H76" s="112">
        <v>2290</v>
      </c>
      <c r="I76" s="88" t="s">
        <v>781</v>
      </c>
      <c r="J76" s="115" t="s">
        <v>600</v>
      </c>
      <c r="K76" s="115" t="s">
        <v>600</v>
      </c>
      <c r="L76" s="115" t="s">
        <v>600</v>
      </c>
      <c r="M76" s="96"/>
    </row>
    <row r="77" spans="1:256" s="79" customFormat="1" ht="45" customHeight="1" x14ac:dyDescent="0.15">
      <c r="A77" s="86">
        <v>74</v>
      </c>
      <c r="B77" s="87" t="s">
        <v>492</v>
      </c>
      <c r="C77" s="87" t="s">
        <v>595</v>
      </c>
      <c r="D77" s="87" t="s">
        <v>660</v>
      </c>
      <c r="E77" s="338" t="s">
        <v>782</v>
      </c>
      <c r="F77" s="338"/>
      <c r="G77" s="87" t="s">
        <v>783</v>
      </c>
      <c r="H77" s="112">
        <v>17.7</v>
      </c>
      <c r="I77" s="88" t="s">
        <v>724</v>
      </c>
      <c r="J77" s="115" t="s">
        <v>600</v>
      </c>
      <c r="K77" s="115" t="s">
        <v>600</v>
      </c>
      <c r="L77" s="115" t="s">
        <v>600</v>
      </c>
      <c r="M77" s="9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c r="CC77" s="81"/>
      <c r="CD77" s="81"/>
      <c r="CE77" s="81"/>
      <c r="CF77" s="81"/>
      <c r="CG77" s="81"/>
      <c r="CH77" s="81"/>
      <c r="CI77" s="81"/>
      <c r="CJ77" s="81"/>
      <c r="CK77" s="81"/>
      <c r="CL77" s="81"/>
      <c r="CM77" s="81"/>
      <c r="CN77" s="81"/>
      <c r="CO77" s="81"/>
      <c r="CP77" s="81"/>
      <c r="CQ77" s="81"/>
      <c r="CR77" s="81"/>
      <c r="CS77" s="81"/>
      <c r="CT77" s="81"/>
      <c r="CU77" s="81"/>
      <c r="CV77" s="81"/>
      <c r="CW77" s="81"/>
      <c r="CX77" s="81"/>
      <c r="CY77" s="81"/>
      <c r="CZ77" s="81"/>
      <c r="DA77" s="81"/>
      <c r="DB77" s="81"/>
      <c r="DC77" s="81"/>
      <c r="DD77" s="81"/>
      <c r="DE77" s="81"/>
      <c r="DF77" s="81"/>
      <c r="DG77" s="81"/>
      <c r="DH77" s="81"/>
      <c r="DI77" s="81"/>
      <c r="DJ77" s="81"/>
      <c r="DK77" s="81"/>
      <c r="DL77" s="81"/>
      <c r="DM77" s="81"/>
      <c r="DN77" s="81"/>
      <c r="DO77" s="81"/>
      <c r="DP77" s="81"/>
      <c r="DQ77" s="81"/>
      <c r="DR77" s="81"/>
      <c r="DS77" s="81"/>
      <c r="DT77" s="81"/>
      <c r="DU77" s="81"/>
      <c r="DV77" s="81"/>
      <c r="DW77" s="81"/>
      <c r="DX77" s="81"/>
      <c r="DY77" s="81"/>
      <c r="DZ77" s="81"/>
      <c r="EA77" s="81"/>
      <c r="EB77" s="81"/>
      <c r="EC77" s="81"/>
      <c r="ED77" s="81"/>
      <c r="EE77" s="81"/>
      <c r="EF77" s="81"/>
      <c r="EG77" s="81"/>
      <c r="EH77" s="81"/>
      <c r="EI77" s="81"/>
      <c r="EJ77" s="81"/>
      <c r="EK77" s="81"/>
      <c r="EL77" s="81"/>
      <c r="EM77" s="81"/>
      <c r="EN77" s="81"/>
      <c r="EO77" s="81"/>
      <c r="EP77" s="81"/>
      <c r="EQ77" s="81"/>
      <c r="ER77" s="81"/>
      <c r="ES77" s="81"/>
      <c r="ET77" s="81"/>
      <c r="EU77" s="81"/>
      <c r="EV77" s="81"/>
      <c r="EW77" s="81"/>
      <c r="EX77" s="81"/>
      <c r="EY77" s="81"/>
      <c r="EZ77" s="81"/>
      <c r="FA77" s="81"/>
      <c r="FB77" s="81"/>
      <c r="FC77" s="81"/>
      <c r="FD77" s="81"/>
      <c r="FE77" s="81"/>
      <c r="FF77" s="81"/>
      <c r="FG77" s="81"/>
      <c r="FH77" s="81"/>
      <c r="FI77" s="81"/>
      <c r="FJ77" s="81"/>
      <c r="FK77" s="81"/>
      <c r="FL77" s="81"/>
      <c r="FM77" s="81"/>
      <c r="FN77" s="81"/>
      <c r="FO77" s="81"/>
      <c r="FP77" s="81"/>
      <c r="FQ77" s="81"/>
      <c r="FR77" s="81"/>
      <c r="FS77" s="81"/>
      <c r="FT77" s="81"/>
      <c r="FU77" s="81"/>
      <c r="FV77" s="81"/>
      <c r="FW77" s="81"/>
      <c r="FX77" s="81"/>
      <c r="FY77" s="81"/>
      <c r="FZ77" s="81"/>
      <c r="GA77" s="81"/>
      <c r="GB77" s="81"/>
      <c r="GC77" s="81"/>
      <c r="GD77" s="81"/>
      <c r="GE77" s="81"/>
      <c r="GF77" s="81"/>
      <c r="GG77" s="81"/>
      <c r="GH77" s="81"/>
      <c r="GI77" s="81"/>
      <c r="GJ77" s="81"/>
      <c r="GK77" s="81"/>
      <c r="GL77" s="81"/>
      <c r="GM77" s="81"/>
      <c r="GN77" s="81"/>
      <c r="GO77" s="81"/>
      <c r="GP77" s="81"/>
      <c r="GQ77" s="81"/>
      <c r="GR77" s="81"/>
      <c r="GS77" s="81"/>
      <c r="GT77" s="81"/>
      <c r="GU77" s="81"/>
      <c r="GV77" s="81"/>
      <c r="GW77" s="81"/>
      <c r="GX77" s="81"/>
      <c r="GY77" s="81"/>
      <c r="GZ77" s="81"/>
      <c r="HA77" s="81"/>
      <c r="HB77" s="81"/>
      <c r="HC77" s="81"/>
      <c r="HD77" s="81"/>
      <c r="HE77" s="81"/>
      <c r="HF77" s="81"/>
      <c r="HG77" s="81"/>
      <c r="HH77" s="81"/>
      <c r="HI77" s="81"/>
      <c r="HJ77" s="81"/>
      <c r="HK77" s="81"/>
      <c r="HL77" s="81"/>
      <c r="HM77" s="81"/>
      <c r="HN77" s="81"/>
      <c r="HO77" s="81"/>
      <c r="HP77" s="81"/>
      <c r="HQ77" s="81"/>
      <c r="HR77" s="81"/>
      <c r="HS77" s="81"/>
      <c r="HT77" s="81"/>
      <c r="HU77" s="81"/>
      <c r="HV77" s="81"/>
      <c r="HW77" s="81"/>
      <c r="HX77" s="81"/>
      <c r="HY77" s="81"/>
      <c r="HZ77" s="81"/>
      <c r="IA77" s="81"/>
      <c r="IB77" s="81"/>
      <c r="IC77" s="81"/>
      <c r="ID77" s="81"/>
      <c r="IE77" s="81"/>
      <c r="IF77" s="81"/>
      <c r="IG77" s="81"/>
      <c r="IH77" s="81"/>
      <c r="II77" s="81"/>
      <c r="IJ77" s="81"/>
      <c r="IK77" s="81"/>
      <c r="IL77" s="81"/>
      <c r="IM77" s="81"/>
      <c r="IN77" s="81"/>
      <c r="IO77" s="81"/>
      <c r="IP77" s="81"/>
      <c r="IQ77" s="81"/>
      <c r="IR77" s="81"/>
      <c r="IS77" s="81"/>
      <c r="IT77" s="81"/>
      <c r="IU77" s="81"/>
      <c r="IV77" s="81"/>
    </row>
    <row r="78" spans="1:256" s="79" customFormat="1" ht="45" customHeight="1" x14ac:dyDescent="0.15">
      <c r="A78" s="86">
        <v>75</v>
      </c>
      <c r="B78" s="87" t="s">
        <v>492</v>
      </c>
      <c r="C78" s="87" t="s">
        <v>595</v>
      </c>
      <c r="D78" s="87" t="s">
        <v>660</v>
      </c>
      <c r="E78" s="338" t="s">
        <v>784</v>
      </c>
      <c r="F78" s="338"/>
      <c r="G78" s="87" t="s">
        <v>785</v>
      </c>
      <c r="H78" s="112">
        <v>25</v>
      </c>
      <c r="I78" s="87" t="s">
        <v>786</v>
      </c>
      <c r="J78" s="115" t="s">
        <v>600</v>
      </c>
      <c r="K78" s="115" t="s">
        <v>600</v>
      </c>
      <c r="L78" s="115" t="s">
        <v>600</v>
      </c>
      <c r="M78" s="91"/>
    </row>
    <row r="79" spans="1:256" s="79" customFormat="1" ht="45" customHeight="1" x14ac:dyDescent="0.15">
      <c r="A79" s="86">
        <v>76</v>
      </c>
      <c r="B79" s="87" t="s">
        <v>492</v>
      </c>
      <c r="C79" s="87" t="s">
        <v>595</v>
      </c>
      <c r="D79" s="87" t="s">
        <v>660</v>
      </c>
      <c r="E79" s="340" t="s">
        <v>787</v>
      </c>
      <c r="F79" s="340"/>
      <c r="G79" s="87" t="s">
        <v>788</v>
      </c>
      <c r="H79" s="112">
        <v>777</v>
      </c>
      <c r="I79" s="87" t="s">
        <v>789</v>
      </c>
      <c r="J79" s="115" t="s">
        <v>600</v>
      </c>
      <c r="K79" s="115" t="s">
        <v>600</v>
      </c>
      <c r="L79" s="115" t="s">
        <v>600</v>
      </c>
      <c r="M79" s="91"/>
    </row>
    <row r="80" spans="1:256" s="79" customFormat="1" ht="45" customHeight="1" x14ac:dyDescent="0.15">
      <c r="A80" s="86">
        <v>77</v>
      </c>
      <c r="B80" s="87" t="s">
        <v>492</v>
      </c>
      <c r="C80" s="87" t="s">
        <v>595</v>
      </c>
      <c r="D80" s="87" t="s">
        <v>660</v>
      </c>
      <c r="E80" s="338" t="s">
        <v>790</v>
      </c>
      <c r="F80" s="338"/>
      <c r="G80" s="87" t="s">
        <v>791</v>
      </c>
      <c r="H80" s="112">
        <v>517</v>
      </c>
      <c r="I80" s="87" t="s">
        <v>792</v>
      </c>
      <c r="J80" s="115" t="s">
        <v>600</v>
      </c>
      <c r="K80" s="115" t="s">
        <v>600</v>
      </c>
      <c r="L80" s="115" t="s">
        <v>600</v>
      </c>
      <c r="M80" s="9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c r="CU80" s="81"/>
      <c r="CV80" s="81"/>
      <c r="CW80" s="81"/>
      <c r="CX80" s="81"/>
      <c r="CY80" s="81"/>
      <c r="CZ80" s="81"/>
      <c r="DA80" s="81"/>
      <c r="DB80" s="81"/>
      <c r="DC80" s="81"/>
      <c r="DD80" s="81"/>
      <c r="DE80" s="81"/>
      <c r="DF80" s="81"/>
      <c r="DG80" s="81"/>
      <c r="DH80" s="81"/>
      <c r="DI80" s="81"/>
      <c r="DJ80" s="81"/>
      <c r="DK80" s="81"/>
      <c r="DL80" s="81"/>
      <c r="DM80" s="81"/>
      <c r="DN80" s="81"/>
      <c r="DO80" s="81"/>
      <c r="DP80" s="81"/>
      <c r="DQ80" s="81"/>
      <c r="DR80" s="81"/>
      <c r="DS80" s="81"/>
      <c r="DT80" s="81"/>
      <c r="DU80" s="81"/>
      <c r="DV80" s="81"/>
      <c r="DW80" s="81"/>
      <c r="DX80" s="81"/>
      <c r="DY80" s="81"/>
      <c r="DZ80" s="81"/>
      <c r="EA80" s="81"/>
      <c r="EB80" s="81"/>
      <c r="EC80" s="81"/>
      <c r="ED80" s="81"/>
      <c r="EE80" s="81"/>
      <c r="EF80" s="81"/>
      <c r="EG80" s="81"/>
      <c r="EH80" s="81"/>
      <c r="EI80" s="81"/>
      <c r="EJ80" s="81"/>
      <c r="EK80" s="81"/>
      <c r="EL80" s="81"/>
      <c r="EM80" s="81"/>
      <c r="EN80" s="81"/>
      <c r="EO80" s="81"/>
      <c r="EP80" s="81"/>
      <c r="EQ80" s="81"/>
      <c r="ER80" s="81"/>
      <c r="ES80" s="81"/>
      <c r="ET80" s="81"/>
      <c r="EU80" s="81"/>
      <c r="EV80" s="81"/>
      <c r="EW80" s="81"/>
      <c r="EX80" s="81"/>
      <c r="EY80" s="81"/>
      <c r="EZ80" s="81"/>
      <c r="FA80" s="81"/>
      <c r="FB80" s="81"/>
      <c r="FC80" s="81"/>
      <c r="FD80" s="81"/>
      <c r="FE80" s="81"/>
      <c r="FF80" s="81"/>
      <c r="FG80" s="81"/>
      <c r="FH80" s="81"/>
      <c r="FI80" s="81"/>
      <c r="FJ80" s="81"/>
      <c r="FK80" s="81"/>
      <c r="FL80" s="81"/>
      <c r="FM80" s="81"/>
      <c r="FN80" s="81"/>
      <c r="FO80" s="81"/>
      <c r="FP80" s="81"/>
      <c r="FQ80" s="81"/>
      <c r="FR80" s="81"/>
      <c r="FS80" s="81"/>
      <c r="FT80" s="81"/>
      <c r="FU80" s="81"/>
      <c r="FV80" s="81"/>
      <c r="FW80" s="81"/>
      <c r="FX80" s="81"/>
      <c r="FY80" s="81"/>
      <c r="FZ80" s="81"/>
      <c r="GA80" s="81"/>
      <c r="GB80" s="81"/>
      <c r="GC80" s="81"/>
      <c r="GD80" s="81"/>
      <c r="GE80" s="81"/>
      <c r="GF80" s="81"/>
      <c r="GG80" s="81"/>
      <c r="GH80" s="81"/>
      <c r="GI80" s="81"/>
      <c r="GJ80" s="81"/>
      <c r="GK80" s="81"/>
      <c r="GL80" s="81"/>
      <c r="GM80" s="81"/>
      <c r="GN80" s="81"/>
      <c r="GO80" s="81"/>
      <c r="GP80" s="81"/>
      <c r="GQ80" s="81"/>
      <c r="GR80" s="81"/>
      <c r="GS80" s="81"/>
      <c r="GT80" s="81"/>
      <c r="GU80" s="81"/>
      <c r="GV80" s="81"/>
      <c r="GW80" s="81"/>
      <c r="GX80" s="81"/>
      <c r="GY80" s="81"/>
      <c r="GZ80" s="81"/>
      <c r="HA80" s="81"/>
      <c r="HB80" s="81"/>
      <c r="HC80" s="81"/>
      <c r="HD80" s="81"/>
      <c r="HE80" s="81"/>
      <c r="HF80" s="81"/>
      <c r="HG80" s="81"/>
      <c r="HH80" s="81"/>
      <c r="HI80" s="81"/>
      <c r="HJ80" s="81"/>
      <c r="HK80" s="81"/>
      <c r="HL80" s="81"/>
      <c r="HM80" s="81"/>
      <c r="HN80" s="81"/>
      <c r="HO80" s="81"/>
      <c r="HP80" s="81"/>
      <c r="HQ80" s="81"/>
      <c r="HR80" s="81"/>
      <c r="HS80" s="81"/>
      <c r="HT80" s="81"/>
      <c r="HU80" s="81"/>
      <c r="HV80" s="81"/>
      <c r="HW80" s="81"/>
      <c r="HX80" s="81"/>
      <c r="HY80" s="81"/>
      <c r="HZ80" s="81"/>
      <c r="IA80" s="81"/>
      <c r="IB80" s="81"/>
      <c r="IC80" s="81"/>
      <c r="ID80" s="81"/>
      <c r="IE80" s="81"/>
      <c r="IF80" s="81"/>
      <c r="IG80" s="81"/>
      <c r="IH80" s="81"/>
      <c r="II80" s="81"/>
      <c r="IJ80" s="81"/>
      <c r="IK80" s="81"/>
      <c r="IL80" s="81"/>
      <c r="IM80" s="81"/>
      <c r="IN80" s="81"/>
      <c r="IO80" s="81"/>
      <c r="IP80" s="81"/>
      <c r="IQ80" s="81"/>
      <c r="IR80" s="81"/>
      <c r="IS80" s="81"/>
      <c r="IT80" s="81"/>
      <c r="IU80" s="81"/>
      <c r="IV80" s="81"/>
    </row>
    <row r="81" spans="1:256" s="79" customFormat="1" ht="45" customHeight="1" x14ac:dyDescent="0.15">
      <c r="A81" s="86">
        <v>78</v>
      </c>
      <c r="B81" s="87" t="s">
        <v>524</v>
      </c>
      <c r="C81" s="98">
        <v>9.1110000082854195E+17</v>
      </c>
      <c r="D81" s="87" t="s">
        <v>660</v>
      </c>
      <c r="E81" s="335" t="s">
        <v>725</v>
      </c>
      <c r="F81" s="88" t="s">
        <v>793</v>
      </c>
      <c r="G81" s="88" t="s">
        <v>794</v>
      </c>
      <c r="H81" s="112">
        <v>213.88</v>
      </c>
      <c r="I81" s="88" t="s">
        <v>656</v>
      </c>
      <c r="J81" s="115" t="s">
        <v>600</v>
      </c>
      <c r="K81" s="115" t="s">
        <v>600</v>
      </c>
      <c r="L81" s="115" t="s">
        <v>600</v>
      </c>
      <c r="M81" s="91"/>
    </row>
    <row r="82" spans="1:256" s="79" customFormat="1" ht="45" customHeight="1" x14ac:dyDescent="0.15">
      <c r="A82" s="86">
        <v>79</v>
      </c>
      <c r="B82" s="87" t="s">
        <v>524</v>
      </c>
      <c r="C82" s="98">
        <v>9.1110000082854195E+17</v>
      </c>
      <c r="D82" s="87" t="s">
        <v>660</v>
      </c>
      <c r="E82" s="335"/>
      <c r="F82" s="88" t="s">
        <v>795</v>
      </c>
      <c r="G82" s="88" t="s">
        <v>796</v>
      </c>
      <c r="H82" s="112">
        <v>144.79</v>
      </c>
      <c r="I82" s="88" t="s">
        <v>656</v>
      </c>
      <c r="J82" s="115" t="s">
        <v>600</v>
      </c>
      <c r="K82" s="115" t="s">
        <v>600</v>
      </c>
      <c r="L82" s="115" t="s">
        <v>600</v>
      </c>
      <c r="M82" s="91"/>
    </row>
    <row r="83" spans="1:256" s="79" customFormat="1" ht="45" customHeight="1" x14ac:dyDescent="0.15">
      <c r="A83" s="86">
        <v>80</v>
      </c>
      <c r="B83" s="87" t="s">
        <v>524</v>
      </c>
      <c r="C83" s="98">
        <v>9.1110000082854195E+17</v>
      </c>
      <c r="D83" s="87" t="s">
        <v>660</v>
      </c>
      <c r="E83" s="88" t="s">
        <v>734</v>
      </c>
      <c r="F83" s="88" t="s">
        <v>797</v>
      </c>
      <c r="G83" s="88" t="s">
        <v>798</v>
      </c>
      <c r="H83" s="112">
        <v>2.56</v>
      </c>
      <c r="I83" s="88" t="s">
        <v>656</v>
      </c>
      <c r="J83" s="115" t="s">
        <v>600</v>
      </c>
      <c r="K83" s="115" t="s">
        <v>600</v>
      </c>
      <c r="L83" s="115" t="s">
        <v>600</v>
      </c>
      <c r="M83" s="91"/>
    </row>
    <row r="84" spans="1:256" s="79" customFormat="1" ht="45" customHeight="1" x14ac:dyDescent="0.15">
      <c r="A84" s="86">
        <v>81</v>
      </c>
      <c r="B84" s="87" t="s">
        <v>524</v>
      </c>
      <c r="C84" s="98">
        <v>9.1110000082854195E+17</v>
      </c>
      <c r="D84" s="87" t="s">
        <v>660</v>
      </c>
      <c r="E84" s="88" t="s">
        <v>741</v>
      </c>
      <c r="F84" s="88" t="s">
        <v>799</v>
      </c>
      <c r="G84" s="88" t="s">
        <v>800</v>
      </c>
      <c r="H84" s="112">
        <v>210.13</v>
      </c>
      <c r="I84" s="88" t="s">
        <v>724</v>
      </c>
      <c r="J84" s="115" t="s">
        <v>600</v>
      </c>
      <c r="K84" s="115" t="s">
        <v>600</v>
      </c>
      <c r="L84" s="115" t="s">
        <v>600</v>
      </c>
      <c r="M84" s="9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c r="BL84" s="81"/>
      <c r="BM84" s="81"/>
      <c r="BN84" s="81"/>
      <c r="BO84" s="81"/>
      <c r="BP84" s="81"/>
      <c r="BQ84" s="81"/>
      <c r="BR84" s="81"/>
      <c r="BS84" s="81"/>
      <c r="BT84" s="81"/>
      <c r="BU84" s="8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81"/>
      <c r="DH84" s="81"/>
      <c r="DI84" s="81"/>
      <c r="DJ84" s="81"/>
      <c r="DK84" s="81"/>
      <c r="DL84" s="81"/>
      <c r="DM84" s="81"/>
      <c r="DN84" s="81"/>
      <c r="DO84" s="81"/>
      <c r="DP84" s="81"/>
      <c r="DQ84" s="81"/>
      <c r="DR84" s="81"/>
      <c r="DS84" s="81"/>
      <c r="DT84" s="81"/>
      <c r="DU84" s="81"/>
      <c r="DV84" s="81"/>
      <c r="DW84" s="81"/>
      <c r="DX84" s="81"/>
      <c r="DY84" s="81"/>
      <c r="DZ84" s="81"/>
      <c r="EA84" s="81"/>
      <c r="EB84" s="81"/>
      <c r="EC84" s="81"/>
      <c r="ED84" s="81"/>
      <c r="EE84" s="81"/>
      <c r="EF84" s="81"/>
      <c r="EG84" s="81"/>
      <c r="EH84" s="81"/>
      <c r="EI84" s="81"/>
      <c r="EJ84" s="81"/>
      <c r="EK84" s="81"/>
      <c r="EL84" s="81"/>
      <c r="EM84" s="81"/>
      <c r="EN84" s="81"/>
      <c r="EO84" s="81"/>
      <c r="EP84" s="81"/>
      <c r="EQ84" s="81"/>
      <c r="ER84" s="81"/>
      <c r="ES84" s="81"/>
      <c r="ET84" s="81"/>
      <c r="EU84" s="81"/>
      <c r="EV84" s="81"/>
      <c r="EW84" s="81"/>
      <c r="EX84" s="81"/>
      <c r="EY84" s="81"/>
      <c r="EZ84" s="81"/>
      <c r="FA84" s="81"/>
      <c r="FB84" s="81"/>
      <c r="FC84" s="81"/>
      <c r="FD84" s="81"/>
      <c r="FE84" s="81"/>
      <c r="FF84" s="81"/>
      <c r="FG84" s="81"/>
      <c r="FH84" s="81"/>
      <c r="FI84" s="81"/>
      <c r="FJ84" s="81"/>
      <c r="FK84" s="81"/>
      <c r="FL84" s="81"/>
      <c r="FM84" s="81"/>
      <c r="FN84" s="81"/>
      <c r="FO84" s="81"/>
      <c r="FP84" s="81"/>
      <c r="FQ84" s="81"/>
      <c r="FR84" s="81"/>
      <c r="FS84" s="81"/>
      <c r="FT84" s="81"/>
      <c r="FU84" s="81"/>
      <c r="FV84" s="81"/>
      <c r="FW84" s="81"/>
      <c r="FX84" s="81"/>
      <c r="FY84" s="81"/>
      <c r="FZ84" s="81"/>
      <c r="GA84" s="81"/>
      <c r="GB84" s="81"/>
      <c r="GC84" s="81"/>
      <c r="GD84" s="81"/>
      <c r="GE84" s="81"/>
      <c r="GF84" s="81"/>
      <c r="GG84" s="81"/>
      <c r="GH84" s="81"/>
      <c r="GI84" s="81"/>
      <c r="GJ84" s="81"/>
      <c r="GK84" s="81"/>
      <c r="GL84" s="81"/>
      <c r="GM84" s="81"/>
      <c r="GN84" s="81"/>
      <c r="GO84" s="81"/>
      <c r="GP84" s="81"/>
      <c r="GQ84" s="81"/>
      <c r="GR84" s="81"/>
      <c r="GS84" s="81"/>
      <c r="GT84" s="81"/>
      <c r="GU84" s="81"/>
      <c r="GV84" s="81"/>
      <c r="GW84" s="81"/>
      <c r="GX84" s="81"/>
      <c r="GY84" s="81"/>
      <c r="GZ84" s="81"/>
      <c r="HA84" s="81"/>
      <c r="HB84" s="81"/>
      <c r="HC84" s="81"/>
      <c r="HD84" s="81"/>
      <c r="HE84" s="81"/>
      <c r="HF84" s="81"/>
      <c r="HG84" s="81"/>
      <c r="HH84" s="81"/>
      <c r="HI84" s="81"/>
      <c r="HJ84" s="81"/>
      <c r="HK84" s="81"/>
      <c r="HL84" s="81"/>
      <c r="HM84" s="81"/>
      <c r="HN84" s="81"/>
      <c r="HO84" s="81"/>
      <c r="HP84" s="81"/>
      <c r="HQ84" s="81"/>
      <c r="HR84" s="81"/>
      <c r="HS84" s="81"/>
      <c r="HT84" s="81"/>
      <c r="HU84" s="81"/>
      <c r="HV84" s="81"/>
      <c r="HW84" s="81"/>
      <c r="HX84" s="81"/>
      <c r="HY84" s="81"/>
      <c r="HZ84" s="81"/>
      <c r="IA84" s="81"/>
      <c r="IB84" s="81"/>
      <c r="IC84" s="81"/>
      <c r="ID84" s="81"/>
      <c r="IE84" s="81"/>
      <c r="IF84" s="81"/>
      <c r="IG84" s="81"/>
      <c r="IH84" s="81"/>
      <c r="II84" s="81"/>
      <c r="IJ84" s="81"/>
      <c r="IK84" s="81"/>
      <c r="IL84" s="81"/>
      <c r="IM84" s="81"/>
      <c r="IN84" s="81"/>
      <c r="IO84" s="81"/>
      <c r="IP84" s="81"/>
      <c r="IQ84" s="81"/>
      <c r="IR84" s="81"/>
      <c r="IS84" s="81"/>
      <c r="IT84" s="81"/>
      <c r="IU84" s="81"/>
      <c r="IV84" s="81"/>
    </row>
    <row r="85" spans="1:256" s="79" customFormat="1" ht="45" customHeight="1" x14ac:dyDescent="0.15">
      <c r="A85" s="86">
        <v>82</v>
      </c>
      <c r="B85" s="87" t="s">
        <v>524</v>
      </c>
      <c r="C85" s="98">
        <v>9.1110000082854195E+17</v>
      </c>
      <c r="D85" s="87" t="s">
        <v>660</v>
      </c>
      <c r="E85" s="335" t="s">
        <v>758</v>
      </c>
      <c r="F85" s="94" t="s">
        <v>801</v>
      </c>
      <c r="G85" s="88" t="s">
        <v>802</v>
      </c>
      <c r="H85" s="112">
        <v>16.72</v>
      </c>
      <c r="I85" s="88" t="s">
        <v>724</v>
      </c>
      <c r="J85" s="115" t="s">
        <v>600</v>
      </c>
      <c r="K85" s="115" t="s">
        <v>600</v>
      </c>
      <c r="L85" s="115" t="s">
        <v>600</v>
      </c>
      <c r="M85" s="91"/>
    </row>
    <row r="86" spans="1:256" s="79" customFormat="1" ht="45" customHeight="1" x14ac:dyDescent="0.15">
      <c r="A86" s="86">
        <v>83</v>
      </c>
      <c r="B86" s="87" t="s">
        <v>524</v>
      </c>
      <c r="C86" s="98">
        <v>9.1110000082854195E+17</v>
      </c>
      <c r="D86" s="87" t="s">
        <v>660</v>
      </c>
      <c r="E86" s="335"/>
      <c r="F86" s="94" t="s">
        <v>803</v>
      </c>
      <c r="G86" s="88" t="s">
        <v>804</v>
      </c>
      <c r="H86" s="112">
        <v>151.81</v>
      </c>
      <c r="I86" s="88" t="s">
        <v>724</v>
      </c>
      <c r="J86" s="115" t="s">
        <v>600</v>
      </c>
      <c r="K86" s="115" t="s">
        <v>600</v>
      </c>
      <c r="L86" s="115" t="s">
        <v>600</v>
      </c>
      <c r="M86" s="91"/>
    </row>
    <row r="87" spans="1:256" s="79" customFormat="1" ht="45" customHeight="1" x14ac:dyDescent="0.15">
      <c r="A87" s="86">
        <v>84</v>
      </c>
      <c r="B87" s="87" t="s">
        <v>524</v>
      </c>
      <c r="C87" s="98">
        <v>9.1110000082854195E+17</v>
      </c>
      <c r="D87" s="87" t="s">
        <v>660</v>
      </c>
      <c r="E87" s="335"/>
      <c r="F87" s="94" t="s">
        <v>805</v>
      </c>
      <c r="G87" s="88" t="s">
        <v>806</v>
      </c>
      <c r="H87" s="112">
        <v>98.91</v>
      </c>
      <c r="I87" s="88" t="s">
        <v>724</v>
      </c>
      <c r="J87" s="115" t="s">
        <v>600</v>
      </c>
      <c r="K87" s="115" t="s">
        <v>600</v>
      </c>
      <c r="L87" s="115" t="s">
        <v>600</v>
      </c>
      <c r="M87" s="91"/>
    </row>
    <row r="88" spans="1:256" s="79" customFormat="1" ht="45" customHeight="1" x14ac:dyDescent="0.15">
      <c r="A88" s="86">
        <v>85</v>
      </c>
      <c r="B88" s="87" t="s">
        <v>524</v>
      </c>
      <c r="C88" s="98">
        <v>9.1110000082854195E+17</v>
      </c>
      <c r="D88" s="87" t="s">
        <v>660</v>
      </c>
      <c r="E88" s="335"/>
      <c r="F88" s="94" t="s">
        <v>807</v>
      </c>
      <c r="G88" s="88" t="s">
        <v>808</v>
      </c>
      <c r="H88" s="112">
        <v>55.02</v>
      </c>
      <c r="I88" s="88" t="s">
        <v>724</v>
      </c>
      <c r="J88" s="115" t="s">
        <v>600</v>
      </c>
      <c r="K88" s="115" t="s">
        <v>600</v>
      </c>
      <c r="L88" s="115" t="s">
        <v>600</v>
      </c>
      <c r="M88" s="91"/>
    </row>
    <row r="89" spans="1:256" s="79" customFormat="1" ht="45" customHeight="1" x14ac:dyDescent="0.15">
      <c r="A89" s="86">
        <v>86</v>
      </c>
      <c r="B89" s="87" t="s">
        <v>524</v>
      </c>
      <c r="C89" s="98">
        <v>9.1110000082854195E+17</v>
      </c>
      <c r="D89" s="87" t="s">
        <v>660</v>
      </c>
      <c r="E89" s="335"/>
      <c r="F89" s="94" t="s">
        <v>809</v>
      </c>
      <c r="G89" s="88" t="s">
        <v>810</v>
      </c>
      <c r="H89" s="112">
        <v>45.24</v>
      </c>
      <c r="I89" s="88" t="s">
        <v>724</v>
      </c>
      <c r="J89" s="115" t="s">
        <v>600</v>
      </c>
      <c r="K89" s="115" t="s">
        <v>600</v>
      </c>
      <c r="L89" s="115" t="s">
        <v>600</v>
      </c>
      <c r="M89" s="91"/>
    </row>
    <row r="90" spans="1:256" s="79" customFormat="1" ht="45" customHeight="1" x14ac:dyDescent="0.15">
      <c r="A90" s="86">
        <v>87</v>
      </c>
      <c r="B90" s="87" t="s">
        <v>524</v>
      </c>
      <c r="C90" s="98">
        <v>9.1110000082854195E+17</v>
      </c>
      <c r="D90" s="87" t="s">
        <v>660</v>
      </c>
      <c r="E90" s="335" t="s">
        <v>811</v>
      </c>
      <c r="F90" s="335"/>
      <c r="G90" s="88"/>
      <c r="H90" s="112">
        <v>115.55</v>
      </c>
      <c r="I90" s="88" t="s">
        <v>769</v>
      </c>
      <c r="J90" s="115" t="s">
        <v>600</v>
      </c>
      <c r="K90" s="115" t="s">
        <v>600</v>
      </c>
      <c r="L90" s="115" t="s">
        <v>600</v>
      </c>
      <c r="M90" s="91"/>
    </row>
    <row r="91" spans="1:256" s="79" customFormat="1" ht="45" customHeight="1" x14ac:dyDescent="0.15">
      <c r="A91" s="86">
        <v>88</v>
      </c>
      <c r="B91" s="87" t="s">
        <v>524</v>
      </c>
      <c r="C91" s="98">
        <v>9.1110000082854195E+17</v>
      </c>
      <c r="D91" s="87" t="s">
        <v>660</v>
      </c>
      <c r="E91" s="335" t="s">
        <v>812</v>
      </c>
      <c r="F91" s="335"/>
      <c r="G91" s="88" t="s">
        <v>676</v>
      </c>
      <c r="H91" s="112">
        <v>15110</v>
      </c>
      <c r="I91" s="88" t="s">
        <v>656</v>
      </c>
      <c r="J91" s="115" t="s">
        <v>600</v>
      </c>
      <c r="K91" s="115" t="s">
        <v>600</v>
      </c>
      <c r="L91" s="115" t="s">
        <v>600</v>
      </c>
      <c r="M91" s="91"/>
    </row>
    <row r="92" spans="1:256" s="79" customFormat="1" ht="45" customHeight="1" x14ac:dyDescent="0.15">
      <c r="A92" s="86">
        <v>89</v>
      </c>
      <c r="B92" s="87" t="s">
        <v>524</v>
      </c>
      <c r="C92" s="98">
        <v>9.1110000082854195E+17</v>
      </c>
      <c r="D92" s="87" t="s">
        <v>660</v>
      </c>
      <c r="E92" s="335" t="s">
        <v>813</v>
      </c>
      <c r="F92" s="335"/>
      <c r="G92" s="88" t="s">
        <v>814</v>
      </c>
      <c r="H92" s="112">
        <v>2932</v>
      </c>
      <c r="I92" s="88" t="s">
        <v>781</v>
      </c>
      <c r="J92" s="115" t="s">
        <v>267</v>
      </c>
      <c r="K92" s="87">
        <v>2</v>
      </c>
      <c r="L92" s="88" t="s">
        <v>436</v>
      </c>
      <c r="M92" s="91"/>
    </row>
    <row r="93" spans="1:256" s="102" customFormat="1" ht="45" customHeight="1" x14ac:dyDescent="0.15">
      <c r="A93" s="86">
        <v>90</v>
      </c>
      <c r="B93" s="126" t="s">
        <v>603</v>
      </c>
      <c r="C93" s="127" t="s">
        <v>604</v>
      </c>
      <c r="D93" s="127" t="s">
        <v>660</v>
      </c>
      <c r="E93" s="339" t="s">
        <v>815</v>
      </c>
      <c r="F93" s="339"/>
      <c r="G93" s="128" t="s">
        <v>816</v>
      </c>
      <c r="H93" s="129">
        <v>1407.01</v>
      </c>
      <c r="I93" s="128" t="s">
        <v>637</v>
      </c>
      <c r="J93" s="135" t="s">
        <v>267</v>
      </c>
      <c r="K93" s="135">
        <v>4</v>
      </c>
      <c r="L93" s="128" t="s">
        <v>257</v>
      </c>
      <c r="M93" s="136"/>
    </row>
    <row r="94" spans="1:256" s="79" customFormat="1" ht="45" customHeight="1" x14ac:dyDescent="0.15">
      <c r="A94" s="86">
        <v>91</v>
      </c>
      <c r="B94" s="95" t="s">
        <v>603</v>
      </c>
      <c r="C94" s="87" t="s">
        <v>604</v>
      </c>
      <c r="D94" s="87" t="s">
        <v>660</v>
      </c>
      <c r="E94" s="335" t="s">
        <v>725</v>
      </c>
      <c r="F94" s="88" t="s">
        <v>817</v>
      </c>
      <c r="G94" s="88" t="s">
        <v>818</v>
      </c>
      <c r="H94" s="112">
        <v>7.35</v>
      </c>
      <c r="I94" s="88" t="s">
        <v>656</v>
      </c>
      <c r="J94" s="115" t="s">
        <v>600</v>
      </c>
      <c r="K94" s="115" t="s">
        <v>600</v>
      </c>
      <c r="L94" s="115" t="s">
        <v>600</v>
      </c>
      <c r="M94" s="91"/>
    </row>
    <row r="95" spans="1:256" s="79" customFormat="1" ht="45" customHeight="1" x14ac:dyDescent="0.15">
      <c r="A95" s="86">
        <v>92</v>
      </c>
      <c r="B95" s="95" t="s">
        <v>603</v>
      </c>
      <c r="C95" s="87" t="s">
        <v>604</v>
      </c>
      <c r="D95" s="87" t="s">
        <v>660</v>
      </c>
      <c r="E95" s="335"/>
      <c r="F95" s="88" t="s">
        <v>819</v>
      </c>
      <c r="G95" s="88" t="s">
        <v>820</v>
      </c>
      <c r="H95" s="112">
        <v>35.020000000000003</v>
      </c>
      <c r="I95" s="88" t="s">
        <v>656</v>
      </c>
      <c r="J95" s="115" t="s">
        <v>600</v>
      </c>
      <c r="K95" s="115" t="s">
        <v>600</v>
      </c>
      <c r="L95" s="115" t="s">
        <v>600</v>
      </c>
      <c r="M95" s="91"/>
    </row>
    <row r="96" spans="1:256" s="79" customFormat="1" ht="45" customHeight="1" x14ac:dyDescent="0.15">
      <c r="A96" s="86">
        <v>93</v>
      </c>
      <c r="B96" s="95" t="s">
        <v>603</v>
      </c>
      <c r="C96" s="87" t="s">
        <v>604</v>
      </c>
      <c r="D96" s="87" t="s">
        <v>660</v>
      </c>
      <c r="E96" s="335"/>
      <c r="F96" s="88" t="s">
        <v>821</v>
      </c>
      <c r="G96" s="88" t="s">
        <v>822</v>
      </c>
      <c r="H96" s="112">
        <v>686.17</v>
      </c>
      <c r="I96" s="88" t="s">
        <v>656</v>
      </c>
      <c r="J96" s="115" t="s">
        <v>600</v>
      </c>
      <c r="K96" s="115" t="s">
        <v>600</v>
      </c>
      <c r="L96" s="115" t="s">
        <v>600</v>
      </c>
      <c r="M96" s="91"/>
    </row>
    <row r="97" spans="1:256" s="79" customFormat="1" ht="45" customHeight="1" x14ac:dyDescent="0.15">
      <c r="A97" s="86">
        <v>94</v>
      </c>
      <c r="B97" s="95" t="s">
        <v>603</v>
      </c>
      <c r="C97" s="87" t="s">
        <v>604</v>
      </c>
      <c r="D97" s="87" t="s">
        <v>660</v>
      </c>
      <c r="E97" s="335"/>
      <c r="F97" s="88" t="s">
        <v>823</v>
      </c>
      <c r="G97" s="88" t="s">
        <v>824</v>
      </c>
      <c r="H97" s="112">
        <v>171</v>
      </c>
      <c r="I97" s="88" t="s">
        <v>656</v>
      </c>
      <c r="J97" s="115" t="s">
        <v>600</v>
      </c>
      <c r="K97" s="115" t="s">
        <v>600</v>
      </c>
      <c r="L97" s="115" t="s">
        <v>600</v>
      </c>
      <c r="M97" s="91"/>
    </row>
    <row r="98" spans="1:256" s="79" customFormat="1" ht="45" customHeight="1" x14ac:dyDescent="0.15">
      <c r="A98" s="86">
        <v>95</v>
      </c>
      <c r="B98" s="95" t="s">
        <v>603</v>
      </c>
      <c r="C98" s="87" t="s">
        <v>604</v>
      </c>
      <c r="D98" s="87" t="s">
        <v>660</v>
      </c>
      <c r="E98" s="335"/>
      <c r="F98" s="88" t="s">
        <v>825</v>
      </c>
      <c r="G98" s="88" t="s">
        <v>826</v>
      </c>
      <c r="H98" s="112">
        <v>38.92</v>
      </c>
      <c r="I98" s="88" t="s">
        <v>656</v>
      </c>
      <c r="J98" s="115" t="s">
        <v>600</v>
      </c>
      <c r="K98" s="115" t="s">
        <v>600</v>
      </c>
      <c r="L98" s="115" t="s">
        <v>600</v>
      </c>
      <c r="M98" s="91"/>
    </row>
    <row r="99" spans="1:256" s="79" customFormat="1" ht="45" customHeight="1" x14ac:dyDescent="0.15">
      <c r="A99" s="86">
        <v>96</v>
      </c>
      <c r="B99" s="95" t="s">
        <v>603</v>
      </c>
      <c r="C99" s="87" t="s">
        <v>604</v>
      </c>
      <c r="D99" s="87" t="s">
        <v>660</v>
      </c>
      <c r="E99" s="335" t="s">
        <v>734</v>
      </c>
      <c r="F99" s="88" t="s">
        <v>827</v>
      </c>
      <c r="G99" s="88" t="s">
        <v>828</v>
      </c>
      <c r="H99" s="112">
        <v>170.27</v>
      </c>
      <c r="I99" s="88" t="s">
        <v>656</v>
      </c>
      <c r="J99" s="115" t="s">
        <v>600</v>
      </c>
      <c r="K99" s="115" t="s">
        <v>600</v>
      </c>
      <c r="L99" s="115" t="s">
        <v>600</v>
      </c>
      <c r="M99" s="91"/>
    </row>
    <row r="100" spans="1:256" s="79" customFormat="1" ht="45" customHeight="1" x14ac:dyDescent="0.15">
      <c r="A100" s="86">
        <v>97</v>
      </c>
      <c r="B100" s="95" t="s">
        <v>603</v>
      </c>
      <c r="C100" s="87" t="s">
        <v>604</v>
      </c>
      <c r="D100" s="87" t="s">
        <v>660</v>
      </c>
      <c r="E100" s="335"/>
      <c r="F100" s="88" t="s">
        <v>829</v>
      </c>
      <c r="G100" s="88" t="s">
        <v>830</v>
      </c>
      <c r="H100" s="112">
        <v>19.54</v>
      </c>
      <c r="I100" s="88" t="s">
        <v>656</v>
      </c>
      <c r="J100" s="115" t="s">
        <v>600</v>
      </c>
      <c r="K100" s="115" t="s">
        <v>600</v>
      </c>
      <c r="L100" s="115" t="s">
        <v>600</v>
      </c>
      <c r="M100" s="91"/>
    </row>
    <row r="101" spans="1:256" s="79" customFormat="1" ht="45" customHeight="1" x14ac:dyDescent="0.15">
      <c r="A101" s="86">
        <v>98</v>
      </c>
      <c r="B101" s="95" t="s">
        <v>603</v>
      </c>
      <c r="C101" s="87" t="s">
        <v>604</v>
      </c>
      <c r="D101" s="87" t="s">
        <v>660</v>
      </c>
      <c r="E101" s="335"/>
      <c r="F101" s="88" t="s">
        <v>831</v>
      </c>
      <c r="G101" s="88" t="s">
        <v>832</v>
      </c>
      <c r="H101" s="112">
        <v>24.454999999999998</v>
      </c>
      <c r="I101" s="88" t="s">
        <v>656</v>
      </c>
      <c r="J101" s="115" t="s">
        <v>600</v>
      </c>
      <c r="K101" s="115" t="s">
        <v>600</v>
      </c>
      <c r="L101" s="115" t="s">
        <v>600</v>
      </c>
      <c r="M101" s="91"/>
    </row>
    <row r="102" spans="1:256" s="79" customFormat="1" ht="45" customHeight="1" x14ac:dyDescent="0.15">
      <c r="A102" s="86">
        <v>99</v>
      </c>
      <c r="B102" s="95" t="s">
        <v>603</v>
      </c>
      <c r="C102" s="87" t="s">
        <v>604</v>
      </c>
      <c r="D102" s="87" t="s">
        <v>660</v>
      </c>
      <c r="E102" s="335"/>
      <c r="F102" s="88" t="s">
        <v>833</v>
      </c>
      <c r="G102" s="88" t="s">
        <v>834</v>
      </c>
      <c r="H102" s="112">
        <v>5.49</v>
      </c>
      <c r="I102" s="88" t="s">
        <v>656</v>
      </c>
      <c r="J102" s="115" t="s">
        <v>600</v>
      </c>
      <c r="K102" s="115" t="s">
        <v>600</v>
      </c>
      <c r="L102" s="115" t="s">
        <v>600</v>
      </c>
      <c r="M102" s="91"/>
    </row>
    <row r="103" spans="1:256" s="79" customFormat="1" ht="45" customHeight="1" x14ac:dyDescent="0.15">
      <c r="A103" s="86">
        <v>100</v>
      </c>
      <c r="B103" s="95" t="s">
        <v>603</v>
      </c>
      <c r="C103" s="87" t="s">
        <v>604</v>
      </c>
      <c r="D103" s="87" t="s">
        <v>660</v>
      </c>
      <c r="E103" s="335"/>
      <c r="F103" s="88" t="s">
        <v>835</v>
      </c>
      <c r="G103" s="88" t="s">
        <v>836</v>
      </c>
      <c r="H103" s="112">
        <v>31.85</v>
      </c>
      <c r="I103" s="88" t="s">
        <v>656</v>
      </c>
      <c r="J103" s="115" t="s">
        <v>600</v>
      </c>
      <c r="K103" s="115" t="s">
        <v>600</v>
      </c>
      <c r="L103" s="115" t="s">
        <v>600</v>
      </c>
      <c r="M103" s="91"/>
    </row>
    <row r="104" spans="1:256" s="79" customFormat="1" ht="45" customHeight="1" x14ac:dyDescent="0.15">
      <c r="A104" s="86">
        <v>101</v>
      </c>
      <c r="B104" s="95" t="s">
        <v>603</v>
      </c>
      <c r="C104" s="87" t="s">
        <v>604</v>
      </c>
      <c r="D104" s="87" t="s">
        <v>660</v>
      </c>
      <c r="E104" s="335" t="s">
        <v>741</v>
      </c>
      <c r="F104" s="88" t="s">
        <v>837</v>
      </c>
      <c r="G104" s="88" t="s">
        <v>838</v>
      </c>
      <c r="H104" s="112">
        <v>72.540000000000006</v>
      </c>
      <c r="I104" s="88" t="s">
        <v>724</v>
      </c>
      <c r="J104" s="115" t="s">
        <v>600</v>
      </c>
      <c r="K104" s="115" t="s">
        <v>600</v>
      </c>
      <c r="L104" s="115" t="s">
        <v>600</v>
      </c>
      <c r="M104" s="91"/>
    </row>
    <row r="105" spans="1:256" s="79" customFormat="1" ht="45" customHeight="1" x14ac:dyDescent="0.15">
      <c r="A105" s="86">
        <v>102</v>
      </c>
      <c r="B105" s="95" t="s">
        <v>603</v>
      </c>
      <c r="C105" s="87" t="s">
        <v>604</v>
      </c>
      <c r="D105" s="87" t="s">
        <v>660</v>
      </c>
      <c r="E105" s="335"/>
      <c r="F105" s="88" t="s">
        <v>767</v>
      </c>
      <c r="G105" s="88" t="s">
        <v>839</v>
      </c>
      <c r="H105" s="112">
        <v>41.33</v>
      </c>
      <c r="I105" s="88" t="s">
        <v>724</v>
      </c>
      <c r="J105" s="115" t="s">
        <v>600</v>
      </c>
      <c r="K105" s="115" t="s">
        <v>600</v>
      </c>
      <c r="L105" s="115" t="s">
        <v>600</v>
      </c>
      <c r="M105" s="91"/>
    </row>
    <row r="106" spans="1:256" s="79" customFormat="1" ht="45" customHeight="1" x14ac:dyDescent="0.15">
      <c r="A106" s="86">
        <v>103</v>
      </c>
      <c r="B106" s="95" t="s">
        <v>603</v>
      </c>
      <c r="C106" s="87" t="s">
        <v>604</v>
      </c>
      <c r="D106" s="87" t="s">
        <v>660</v>
      </c>
      <c r="E106" s="88" t="s">
        <v>758</v>
      </c>
      <c r="F106" s="94" t="s">
        <v>840</v>
      </c>
      <c r="G106" s="88" t="s">
        <v>841</v>
      </c>
      <c r="H106" s="112">
        <v>158.22999999999999</v>
      </c>
      <c r="I106" s="88" t="s">
        <v>724</v>
      </c>
      <c r="J106" s="115" t="s">
        <v>600</v>
      </c>
      <c r="K106" s="115" t="s">
        <v>600</v>
      </c>
      <c r="L106" s="115" t="s">
        <v>600</v>
      </c>
      <c r="M106" s="91"/>
    </row>
    <row r="107" spans="1:256" s="79" customFormat="1" ht="45" customHeight="1" x14ac:dyDescent="0.15">
      <c r="A107" s="86">
        <v>104</v>
      </c>
      <c r="B107" s="87" t="s">
        <v>603</v>
      </c>
      <c r="C107" s="87" t="s">
        <v>604</v>
      </c>
      <c r="D107" s="87" t="s">
        <v>660</v>
      </c>
      <c r="E107" s="335" t="s">
        <v>762</v>
      </c>
      <c r="F107" s="88" t="s">
        <v>842</v>
      </c>
      <c r="G107" s="88" t="s">
        <v>843</v>
      </c>
      <c r="H107" s="112">
        <v>35.24</v>
      </c>
      <c r="I107" s="88" t="s">
        <v>764</v>
      </c>
      <c r="J107" s="115" t="s">
        <v>600</v>
      </c>
      <c r="K107" s="115" t="s">
        <v>600</v>
      </c>
      <c r="L107" s="115" t="s">
        <v>600</v>
      </c>
      <c r="M107" s="91"/>
    </row>
    <row r="108" spans="1:256" s="79" customFormat="1" ht="45" customHeight="1" x14ac:dyDescent="0.15">
      <c r="A108" s="86">
        <v>105</v>
      </c>
      <c r="B108" s="87" t="s">
        <v>603</v>
      </c>
      <c r="C108" s="87" t="s">
        <v>604</v>
      </c>
      <c r="D108" s="87" t="s">
        <v>660</v>
      </c>
      <c r="E108" s="335"/>
      <c r="F108" s="88" t="s">
        <v>844</v>
      </c>
      <c r="G108" s="88" t="s">
        <v>845</v>
      </c>
      <c r="H108" s="112">
        <v>23.26</v>
      </c>
      <c r="I108" s="88" t="s">
        <v>764</v>
      </c>
      <c r="J108" s="115" t="s">
        <v>600</v>
      </c>
      <c r="K108" s="115" t="s">
        <v>600</v>
      </c>
      <c r="L108" s="115" t="s">
        <v>600</v>
      </c>
      <c r="M108" s="91"/>
    </row>
    <row r="109" spans="1:256" s="79" customFormat="1" ht="45" customHeight="1" x14ac:dyDescent="0.15">
      <c r="A109" s="86">
        <v>106</v>
      </c>
      <c r="B109" s="87" t="s">
        <v>603</v>
      </c>
      <c r="C109" s="87" t="s">
        <v>604</v>
      </c>
      <c r="D109" s="87" t="s">
        <v>660</v>
      </c>
      <c r="E109" s="335"/>
      <c r="F109" s="88" t="s">
        <v>846</v>
      </c>
      <c r="G109" s="88" t="s">
        <v>847</v>
      </c>
      <c r="H109" s="112">
        <v>33.130000000000003</v>
      </c>
      <c r="I109" s="88" t="s">
        <v>764</v>
      </c>
      <c r="J109" s="115" t="s">
        <v>600</v>
      </c>
      <c r="K109" s="115" t="s">
        <v>600</v>
      </c>
      <c r="L109" s="115" t="s">
        <v>600</v>
      </c>
      <c r="M109" s="91"/>
    </row>
    <row r="110" spans="1:256" s="79" customFormat="1" ht="45" customHeight="1" x14ac:dyDescent="0.15">
      <c r="A110" s="86">
        <v>107</v>
      </c>
      <c r="B110" s="95" t="s">
        <v>603</v>
      </c>
      <c r="C110" s="87" t="s">
        <v>604</v>
      </c>
      <c r="D110" s="87" t="s">
        <v>660</v>
      </c>
      <c r="E110" s="335" t="s">
        <v>848</v>
      </c>
      <c r="F110" s="335"/>
      <c r="G110" s="88" t="s">
        <v>849</v>
      </c>
      <c r="H110" s="112">
        <v>44.39</v>
      </c>
      <c r="I110" s="88" t="s">
        <v>637</v>
      </c>
      <c r="J110" s="115" t="s">
        <v>600</v>
      </c>
      <c r="K110" s="115" t="s">
        <v>600</v>
      </c>
      <c r="L110" s="115" t="s">
        <v>600</v>
      </c>
      <c r="M110" s="9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c r="BL110" s="81"/>
      <c r="BM110" s="81"/>
      <c r="BN110" s="81"/>
      <c r="BO110" s="81"/>
      <c r="BP110" s="81"/>
      <c r="BQ110" s="81"/>
      <c r="BR110" s="81"/>
      <c r="BS110" s="81"/>
      <c r="BT110" s="81"/>
      <c r="BU110" s="81"/>
      <c r="BV110" s="81"/>
      <c r="BW110" s="81"/>
      <c r="BX110" s="81"/>
      <c r="BY110" s="81"/>
      <c r="BZ110" s="81"/>
      <c r="CA110" s="81"/>
      <c r="CB110" s="81"/>
      <c r="CC110" s="81"/>
      <c r="CD110" s="81"/>
      <c r="CE110" s="81"/>
      <c r="CF110" s="81"/>
      <c r="CG110" s="81"/>
      <c r="CH110" s="81"/>
      <c r="CI110" s="81"/>
      <c r="CJ110" s="81"/>
      <c r="CK110" s="81"/>
      <c r="CL110" s="81"/>
      <c r="CM110" s="81"/>
      <c r="CN110" s="81"/>
      <c r="CO110" s="81"/>
      <c r="CP110" s="81"/>
      <c r="CQ110" s="81"/>
      <c r="CR110" s="81"/>
      <c r="CS110" s="81"/>
      <c r="CT110" s="81"/>
      <c r="CU110" s="81"/>
      <c r="CV110" s="81"/>
      <c r="CW110" s="81"/>
      <c r="CX110" s="81"/>
      <c r="CY110" s="81"/>
      <c r="CZ110" s="81"/>
      <c r="DA110" s="81"/>
      <c r="DB110" s="81"/>
      <c r="DC110" s="81"/>
      <c r="DD110" s="81"/>
      <c r="DE110" s="81"/>
      <c r="DF110" s="81"/>
      <c r="DG110" s="81"/>
      <c r="DH110" s="81"/>
      <c r="DI110" s="81"/>
      <c r="DJ110" s="81"/>
      <c r="DK110" s="81"/>
      <c r="DL110" s="81"/>
      <c r="DM110" s="81"/>
      <c r="DN110" s="81"/>
      <c r="DO110" s="81"/>
      <c r="DP110" s="81"/>
      <c r="DQ110" s="81"/>
      <c r="DR110" s="81"/>
      <c r="DS110" s="81"/>
      <c r="DT110" s="81"/>
      <c r="DU110" s="81"/>
      <c r="DV110" s="81"/>
      <c r="DW110" s="81"/>
      <c r="DX110" s="81"/>
      <c r="DY110" s="81"/>
      <c r="DZ110" s="81"/>
      <c r="EA110" s="81"/>
      <c r="EB110" s="81"/>
      <c r="EC110" s="81"/>
      <c r="ED110" s="81"/>
      <c r="EE110" s="81"/>
      <c r="EF110" s="81"/>
      <c r="EG110" s="81"/>
      <c r="EH110" s="81"/>
      <c r="EI110" s="81"/>
      <c r="EJ110" s="81"/>
      <c r="EK110" s="81"/>
      <c r="EL110" s="81"/>
      <c r="EM110" s="81"/>
      <c r="EN110" s="81"/>
      <c r="EO110" s="81"/>
      <c r="EP110" s="81"/>
      <c r="EQ110" s="81"/>
      <c r="ER110" s="81"/>
      <c r="ES110" s="81"/>
      <c r="ET110" s="81"/>
      <c r="EU110" s="81"/>
      <c r="EV110" s="81"/>
      <c r="EW110" s="81"/>
      <c r="EX110" s="81"/>
      <c r="EY110" s="81"/>
      <c r="EZ110" s="81"/>
      <c r="FA110" s="81"/>
      <c r="FB110" s="81"/>
      <c r="FC110" s="81"/>
      <c r="FD110" s="81"/>
      <c r="FE110" s="81"/>
      <c r="FF110" s="81"/>
      <c r="FG110" s="81"/>
      <c r="FH110" s="81"/>
      <c r="FI110" s="81"/>
      <c r="FJ110" s="81"/>
      <c r="FK110" s="81"/>
      <c r="FL110" s="81"/>
      <c r="FM110" s="81"/>
      <c r="FN110" s="81"/>
      <c r="FO110" s="81"/>
      <c r="FP110" s="81"/>
      <c r="FQ110" s="81"/>
      <c r="FR110" s="81"/>
      <c r="FS110" s="81"/>
      <c r="FT110" s="81"/>
      <c r="FU110" s="81"/>
      <c r="FV110" s="81"/>
      <c r="FW110" s="81"/>
      <c r="FX110" s="81"/>
      <c r="FY110" s="81"/>
      <c r="FZ110" s="81"/>
      <c r="GA110" s="81"/>
      <c r="GB110" s="81"/>
      <c r="GC110" s="81"/>
      <c r="GD110" s="81"/>
      <c r="GE110" s="81"/>
      <c r="GF110" s="81"/>
      <c r="GG110" s="81"/>
      <c r="GH110" s="81"/>
      <c r="GI110" s="81"/>
      <c r="GJ110" s="81"/>
      <c r="GK110" s="81"/>
      <c r="GL110" s="81"/>
      <c r="GM110" s="81"/>
      <c r="GN110" s="81"/>
      <c r="GO110" s="81"/>
      <c r="GP110" s="81"/>
      <c r="GQ110" s="81"/>
      <c r="GR110" s="81"/>
      <c r="GS110" s="81"/>
      <c r="GT110" s="81"/>
      <c r="GU110" s="81"/>
      <c r="GV110" s="81"/>
      <c r="GW110" s="81"/>
      <c r="GX110" s="81"/>
      <c r="GY110" s="81"/>
      <c r="GZ110" s="81"/>
      <c r="HA110" s="81"/>
      <c r="HB110" s="81"/>
      <c r="HC110" s="81"/>
      <c r="HD110" s="81"/>
      <c r="HE110" s="81"/>
      <c r="HF110" s="81"/>
      <c r="HG110" s="81"/>
      <c r="HH110" s="81"/>
      <c r="HI110" s="81"/>
      <c r="HJ110" s="81"/>
      <c r="HK110" s="81"/>
      <c r="HL110" s="81"/>
      <c r="HM110" s="81"/>
      <c r="HN110" s="81"/>
      <c r="HO110" s="81"/>
      <c r="HP110" s="81"/>
      <c r="HQ110" s="81"/>
      <c r="HR110" s="81"/>
      <c r="HS110" s="81"/>
      <c r="HT110" s="81"/>
      <c r="HU110" s="81"/>
      <c r="HV110" s="81"/>
      <c r="HW110" s="81"/>
      <c r="HX110" s="81"/>
      <c r="HY110" s="81"/>
      <c r="HZ110" s="81"/>
      <c r="IA110" s="81"/>
      <c r="IB110" s="81"/>
      <c r="IC110" s="81"/>
      <c r="ID110" s="81"/>
      <c r="IE110" s="81"/>
      <c r="IF110" s="81"/>
      <c r="IG110" s="81"/>
      <c r="IH110" s="81"/>
      <c r="II110" s="81"/>
      <c r="IJ110" s="81"/>
      <c r="IK110" s="81"/>
      <c r="IL110" s="81"/>
      <c r="IM110" s="81"/>
      <c r="IN110" s="81"/>
      <c r="IO110" s="81"/>
      <c r="IP110" s="81"/>
      <c r="IQ110" s="81"/>
      <c r="IR110" s="81"/>
      <c r="IS110" s="81"/>
      <c r="IT110" s="81"/>
      <c r="IU110" s="81"/>
      <c r="IV110" s="81"/>
    </row>
    <row r="111" spans="1:256" s="79" customFormat="1" ht="45" customHeight="1" x14ac:dyDescent="0.15">
      <c r="A111" s="86">
        <v>108</v>
      </c>
      <c r="B111" s="95" t="s">
        <v>603</v>
      </c>
      <c r="C111" s="87" t="s">
        <v>604</v>
      </c>
      <c r="D111" s="87" t="s">
        <v>660</v>
      </c>
      <c r="E111" s="335" t="s">
        <v>850</v>
      </c>
      <c r="F111" s="335"/>
      <c r="G111" s="88" t="s">
        <v>851</v>
      </c>
      <c r="H111" s="112">
        <v>3344.8</v>
      </c>
      <c r="I111" s="88" t="s">
        <v>637</v>
      </c>
      <c r="J111" s="115" t="s">
        <v>600</v>
      </c>
      <c r="K111" s="115" t="s">
        <v>600</v>
      </c>
      <c r="L111" s="115" t="s">
        <v>600</v>
      </c>
      <c r="M111" s="91"/>
    </row>
    <row r="112" spans="1:256" s="79" customFormat="1" ht="45" customHeight="1" x14ac:dyDescent="0.15">
      <c r="A112" s="86">
        <v>109</v>
      </c>
      <c r="B112" s="87" t="s">
        <v>574</v>
      </c>
      <c r="C112" s="87" t="s">
        <v>852</v>
      </c>
      <c r="D112" s="87" t="s">
        <v>660</v>
      </c>
      <c r="E112" s="335" t="s">
        <v>734</v>
      </c>
      <c r="F112" s="88" t="s">
        <v>853</v>
      </c>
      <c r="G112" s="88" t="s">
        <v>854</v>
      </c>
      <c r="H112" s="112">
        <v>23.725000000000001</v>
      </c>
      <c r="I112" s="88" t="s">
        <v>656</v>
      </c>
      <c r="J112" s="115" t="s">
        <v>600</v>
      </c>
      <c r="K112" s="115" t="s">
        <v>600</v>
      </c>
      <c r="L112" s="115" t="s">
        <v>600</v>
      </c>
      <c r="M112" s="91"/>
    </row>
    <row r="113" spans="1:256" s="79" customFormat="1" ht="45" customHeight="1" x14ac:dyDescent="0.15">
      <c r="A113" s="86">
        <v>110</v>
      </c>
      <c r="B113" s="87" t="s">
        <v>574</v>
      </c>
      <c r="C113" s="87" t="s">
        <v>852</v>
      </c>
      <c r="D113" s="87" t="s">
        <v>660</v>
      </c>
      <c r="E113" s="335"/>
      <c r="F113" s="88" t="s">
        <v>855</v>
      </c>
      <c r="G113" s="88" t="s">
        <v>856</v>
      </c>
      <c r="H113" s="112">
        <v>40.844999999999999</v>
      </c>
      <c r="I113" s="88" t="s">
        <v>656</v>
      </c>
      <c r="J113" s="115" t="s">
        <v>600</v>
      </c>
      <c r="K113" s="115" t="s">
        <v>600</v>
      </c>
      <c r="L113" s="115" t="s">
        <v>600</v>
      </c>
      <c r="M113" s="91"/>
    </row>
    <row r="114" spans="1:256" s="79" customFormat="1" ht="45" customHeight="1" x14ac:dyDescent="0.15">
      <c r="A114" s="86">
        <v>111</v>
      </c>
      <c r="B114" s="87" t="s">
        <v>574</v>
      </c>
      <c r="C114" s="87" t="s">
        <v>852</v>
      </c>
      <c r="D114" s="87" t="s">
        <v>660</v>
      </c>
      <c r="E114" s="335"/>
      <c r="F114" s="88" t="s">
        <v>857</v>
      </c>
      <c r="G114" s="88" t="s">
        <v>858</v>
      </c>
      <c r="H114" s="112">
        <v>8.3800000000000008</v>
      </c>
      <c r="I114" s="88" t="s">
        <v>656</v>
      </c>
      <c r="J114" s="115" t="s">
        <v>600</v>
      </c>
      <c r="K114" s="115" t="s">
        <v>600</v>
      </c>
      <c r="L114" s="115" t="s">
        <v>600</v>
      </c>
      <c r="M114" s="91"/>
    </row>
    <row r="115" spans="1:256" s="79" customFormat="1" ht="45" customHeight="1" x14ac:dyDescent="0.15">
      <c r="A115" s="86">
        <v>112</v>
      </c>
      <c r="B115" s="87" t="s">
        <v>574</v>
      </c>
      <c r="C115" s="87" t="s">
        <v>852</v>
      </c>
      <c r="D115" s="87" t="s">
        <v>660</v>
      </c>
      <c r="E115" s="335"/>
      <c r="F115" s="88" t="s">
        <v>859</v>
      </c>
      <c r="G115" s="88" t="s">
        <v>860</v>
      </c>
      <c r="H115" s="112">
        <v>8.1</v>
      </c>
      <c r="I115" s="88" t="s">
        <v>656</v>
      </c>
      <c r="J115" s="115" t="s">
        <v>600</v>
      </c>
      <c r="K115" s="115" t="s">
        <v>600</v>
      </c>
      <c r="L115" s="115" t="s">
        <v>600</v>
      </c>
      <c r="M115" s="91"/>
    </row>
    <row r="116" spans="1:256" s="79" customFormat="1" ht="45" customHeight="1" x14ac:dyDescent="0.15">
      <c r="A116" s="86">
        <v>113</v>
      </c>
      <c r="B116" s="87" t="s">
        <v>574</v>
      </c>
      <c r="C116" s="87" t="s">
        <v>852</v>
      </c>
      <c r="D116" s="87" t="s">
        <v>660</v>
      </c>
      <c r="E116" s="88" t="s">
        <v>758</v>
      </c>
      <c r="F116" s="94" t="s">
        <v>861</v>
      </c>
      <c r="G116" s="88" t="s">
        <v>862</v>
      </c>
      <c r="H116" s="112">
        <v>34.590000000000003</v>
      </c>
      <c r="I116" s="88" t="s">
        <v>724</v>
      </c>
      <c r="J116" s="115" t="s">
        <v>600</v>
      </c>
      <c r="K116" s="115" t="s">
        <v>600</v>
      </c>
      <c r="L116" s="115" t="s">
        <v>600</v>
      </c>
      <c r="M116" s="91"/>
    </row>
    <row r="117" spans="1:256" s="79" customFormat="1" ht="45" customHeight="1" x14ac:dyDescent="0.15">
      <c r="A117" s="86">
        <v>114</v>
      </c>
      <c r="B117" s="87" t="s">
        <v>863</v>
      </c>
      <c r="C117" s="98" t="s">
        <v>864</v>
      </c>
      <c r="D117" s="87" t="s">
        <v>660</v>
      </c>
      <c r="E117" s="335" t="s">
        <v>734</v>
      </c>
      <c r="F117" s="88" t="s">
        <v>865</v>
      </c>
      <c r="G117" s="88" t="s">
        <v>866</v>
      </c>
      <c r="H117" s="112">
        <v>40.524999999999999</v>
      </c>
      <c r="I117" s="88" t="s">
        <v>656</v>
      </c>
      <c r="J117" s="115" t="s">
        <v>251</v>
      </c>
      <c r="K117" s="118">
        <v>10</v>
      </c>
      <c r="L117" s="88" t="s">
        <v>242</v>
      </c>
      <c r="M117" s="97"/>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c r="BL117" s="81"/>
      <c r="BM117" s="81"/>
      <c r="BN117" s="81"/>
      <c r="BO117" s="81"/>
      <c r="BP117" s="81"/>
      <c r="BQ117" s="81"/>
      <c r="BR117" s="81"/>
      <c r="BS117" s="81"/>
      <c r="BT117" s="81"/>
      <c r="BU117" s="81"/>
      <c r="BV117" s="81"/>
      <c r="BW117" s="81"/>
      <c r="BX117" s="81"/>
      <c r="BY117" s="81"/>
      <c r="BZ117" s="81"/>
      <c r="CA117" s="81"/>
      <c r="CB117" s="81"/>
      <c r="CC117" s="81"/>
      <c r="CD117" s="81"/>
      <c r="CE117" s="81"/>
      <c r="CF117" s="81"/>
      <c r="CG117" s="81"/>
      <c r="CH117" s="81"/>
      <c r="CI117" s="81"/>
      <c r="CJ117" s="81"/>
      <c r="CK117" s="81"/>
      <c r="CL117" s="81"/>
      <c r="CM117" s="81"/>
      <c r="CN117" s="81"/>
      <c r="CO117" s="81"/>
      <c r="CP117" s="81"/>
      <c r="CQ117" s="81"/>
      <c r="CR117" s="81"/>
      <c r="CS117" s="81"/>
      <c r="CT117" s="81"/>
      <c r="CU117" s="81"/>
      <c r="CV117" s="81"/>
      <c r="CW117" s="81"/>
      <c r="CX117" s="81"/>
      <c r="CY117" s="81"/>
      <c r="CZ117" s="81"/>
      <c r="DA117" s="81"/>
      <c r="DB117" s="81"/>
      <c r="DC117" s="81"/>
      <c r="DD117" s="81"/>
      <c r="DE117" s="81"/>
      <c r="DF117" s="81"/>
      <c r="DG117" s="81"/>
      <c r="DH117" s="81"/>
      <c r="DI117" s="81"/>
      <c r="DJ117" s="81"/>
      <c r="DK117" s="81"/>
      <c r="DL117" s="81"/>
      <c r="DM117" s="81"/>
      <c r="DN117" s="81"/>
      <c r="DO117" s="81"/>
      <c r="DP117" s="81"/>
      <c r="DQ117" s="81"/>
      <c r="DR117" s="81"/>
      <c r="DS117" s="81"/>
      <c r="DT117" s="81"/>
      <c r="DU117" s="81"/>
      <c r="DV117" s="81"/>
      <c r="DW117" s="81"/>
      <c r="DX117" s="81"/>
      <c r="DY117" s="81"/>
      <c r="DZ117" s="81"/>
      <c r="EA117" s="81"/>
      <c r="EB117" s="81"/>
      <c r="EC117" s="81"/>
      <c r="ED117" s="81"/>
      <c r="EE117" s="81"/>
      <c r="EF117" s="81"/>
      <c r="EG117" s="81"/>
      <c r="EH117" s="81"/>
      <c r="EI117" s="81"/>
      <c r="EJ117" s="81"/>
      <c r="EK117" s="81"/>
      <c r="EL117" s="81"/>
      <c r="EM117" s="81"/>
      <c r="EN117" s="81"/>
      <c r="EO117" s="81"/>
      <c r="EP117" s="81"/>
      <c r="EQ117" s="81"/>
      <c r="ER117" s="81"/>
      <c r="ES117" s="81"/>
      <c r="ET117" s="81"/>
      <c r="EU117" s="81"/>
      <c r="EV117" s="81"/>
      <c r="EW117" s="81"/>
      <c r="EX117" s="81"/>
      <c r="EY117" s="81"/>
      <c r="EZ117" s="81"/>
      <c r="FA117" s="81"/>
      <c r="FB117" s="81"/>
      <c r="FC117" s="81"/>
      <c r="FD117" s="81"/>
      <c r="FE117" s="81"/>
      <c r="FF117" s="81"/>
      <c r="FG117" s="81"/>
      <c r="FH117" s="81"/>
      <c r="FI117" s="81"/>
      <c r="FJ117" s="81"/>
      <c r="FK117" s="81"/>
      <c r="FL117" s="81"/>
      <c r="FM117" s="81"/>
      <c r="FN117" s="81"/>
      <c r="FO117" s="81"/>
      <c r="FP117" s="81"/>
      <c r="FQ117" s="81"/>
      <c r="FR117" s="81"/>
      <c r="FS117" s="81"/>
      <c r="FT117" s="81"/>
      <c r="FU117" s="81"/>
      <c r="FV117" s="81"/>
      <c r="FW117" s="81"/>
      <c r="FX117" s="81"/>
      <c r="FY117" s="81"/>
      <c r="FZ117" s="81"/>
      <c r="GA117" s="81"/>
      <c r="GB117" s="81"/>
      <c r="GC117" s="81"/>
      <c r="GD117" s="81"/>
      <c r="GE117" s="81"/>
      <c r="GF117" s="81"/>
      <c r="GG117" s="81"/>
      <c r="GH117" s="81"/>
      <c r="GI117" s="81"/>
      <c r="GJ117" s="81"/>
      <c r="GK117" s="81"/>
      <c r="GL117" s="81"/>
      <c r="GM117" s="81"/>
      <c r="GN117" s="81"/>
      <c r="GO117" s="81"/>
      <c r="GP117" s="81"/>
      <c r="GQ117" s="81"/>
      <c r="GR117" s="81"/>
      <c r="GS117" s="81"/>
      <c r="GT117" s="81"/>
      <c r="GU117" s="81"/>
      <c r="GV117" s="81"/>
      <c r="GW117" s="81"/>
      <c r="GX117" s="81"/>
      <c r="GY117" s="81"/>
      <c r="GZ117" s="81"/>
      <c r="HA117" s="81"/>
      <c r="HB117" s="81"/>
      <c r="HC117" s="81"/>
      <c r="HD117" s="81"/>
      <c r="HE117" s="81"/>
      <c r="HF117" s="81"/>
      <c r="HG117" s="81"/>
      <c r="HH117" s="81"/>
      <c r="HI117" s="81"/>
      <c r="HJ117" s="81"/>
      <c r="HK117" s="81"/>
      <c r="HL117" s="81"/>
      <c r="HM117" s="81"/>
      <c r="HN117" s="81"/>
      <c r="HO117" s="81"/>
      <c r="HP117" s="81"/>
      <c r="HQ117" s="81"/>
      <c r="HR117" s="81"/>
      <c r="HS117" s="81"/>
      <c r="HT117" s="81"/>
      <c r="HU117" s="81"/>
      <c r="HV117" s="81"/>
      <c r="HW117" s="81"/>
      <c r="HX117" s="81"/>
      <c r="HY117" s="81"/>
      <c r="HZ117" s="81"/>
      <c r="IA117" s="81"/>
      <c r="IB117" s="81"/>
      <c r="IC117" s="81"/>
      <c r="ID117" s="81"/>
      <c r="IE117" s="81"/>
      <c r="IF117" s="81"/>
      <c r="IG117" s="81"/>
      <c r="IH117" s="81"/>
      <c r="II117" s="81"/>
      <c r="IJ117" s="81"/>
      <c r="IK117" s="81"/>
      <c r="IL117" s="81"/>
      <c r="IM117" s="81"/>
      <c r="IN117" s="81"/>
      <c r="IO117" s="81"/>
      <c r="IP117" s="81"/>
      <c r="IQ117" s="81"/>
      <c r="IR117" s="81"/>
      <c r="IS117" s="81"/>
      <c r="IT117" s="81"/>
      <c r="IU117" s="81"/>
      <c r="IV117" s="81"/>
    </row>
    <row r="118" spans="1:256" s="79" customFormat="1" ht="45" customHeight="1" x14ac:dyDescent="0.15">
      <c r="A118" s="86">
        <v>115</v>
      </c>
      <c r="B118" s="87" t="s">
        <v>863</v>
      </c>
      <c r="C118" s="98" t="s">
        <v>864</v>
      </c>
      <c r="D118" s="87" t="s">
        <v>660</v>
      </c>
      <c r="E118" s="335"/>
      <c r="F118" s="88" t="s">
        <v>867</v>
      </c>
      <c r="G118" s="88" t="s">
        <v>868</v>
      </c>
      <c r="H118" s="112">
        <v>18.149999999999999</v>
      </c>
      <c r="I118" s="88" t="s">
        <v>656</v>
      </c>
      <c r="J118" s="115" t="s">
        <v>600</v>
      </c>
      <c r="K118" s="115" t="s">
        <v>600</v>
      </c>
      <c r="L118" s="115" t="s">
        <v>600</v>
      </c>
      <c r="M118" s="91"/>
    </row>
    <row r="119" spans="1:256" s="79" customFormat="1" ht="45" customHeight="1" x14ac:dyDescent="0.15">
      <c r="A119" s="86">
        <v>116</v>
      </c>
      <c r="B119" s="87" t="s">
        <v>863</v>
      </c>
      <c r="C119" s="98" t="s">
        <v>864</v>
      </c>
      <c r="D119" s="87" t="s">
        <v>660</v>
      </c>
      <c r="E119" s="335" t="s">
        <v>758</v>
      </c>
      <c r="F119" s="94" t="s">
        <v>869</v>
      </c>
      <c r="G119" s="88" t="s">
        <v>870</v>
      </c>
      <c r="H119" s="112">
        <v>38.369999999999997</v>
      </c>
      <c r="I119" s="88" t="s">
        <v>724</v>
      </c>
      <c r="J119" s="115" t="s">
        <v>600</v>
      </c>
      <c r="K119" s="115" t="s">
        <v>600</v>
      </c>
      <c r="L119" s="115" t="s">
        <v>600</v>
      </c>
      <c r="M119" s="9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c r="BL119" s="81"/>
      <c r="BM119" s="81"/>
      <c r="BN119" s="81"/>
      <c r="BO119" s="81"/>
      <c r="BP119" s="81"/>
      <c r="BQ119" s="81"/>
      <c r="BR119" s="81"/>
      <c r="BS119" s="81"/>
      <c r="BT119" s="81"/>
      <c r="BU119" s="81"/>
      <c r="BV119" s="81"/>
      <c r="BW119" s="81"/>
      <c r="BX119" s="81"/>
      <c r="BY119" s="81"/>
      <c r="BZ119" s="81"/>
      <c r="CA119" s="81"/>
      <c r="CB119" s="81"/>
      <c r="CC119" s="81"/>
      <c r="CD119" s="81"/>
      <c r="CE119" s="81"/>
      <c r="CF119" s="81"/>
      <c r="CG119" s="81"/>
      <c r="CH119" s="81"/>
      <c r="CI119" s="81"/>
      <c r="CJ119" s="81"/>
      <c r="CK119" s="81"/>
      <c r="CL119" s="81"/>
      <c r="CM119" s="81"/>
      <c r="CN119" s="81"/>
      <c r="CO119" s="81"/>
      <c r="CP119" s="81"/>
      <c r="CQ119" s="81"/>
      <c r="CR119" s="81"/>
      <c r="CS119" s="81"/>
      <c r="CT119" s="81"/>
      <c r="CU119" s="81"/>
      <c r="CV119" s="81"/>
      <c r="CW119" s="81"/>
      <c r="CX119" s="81"/>
      <c r="CY119" s="81"/>
      <c r="CZ119" s="81"/>
      <c r="DA119" s="81"/>
      <c r="DB119" s="81"/>
      <c r="DC119" s="81"/>
      <c r="DD119" s="81"/>
      <c r="DE119" s="81"/>
      <c r="DF119" s="81"/>
      <c r="DG119" s="81"/>
      <c r="DH119" s="81"/>
      <c r="DI119" s="81"/>
      <c r="DJ119" s="81"/>
      <c r="DK119" s="81"/>
      <c r="DL119" s="81"/>
      <c r="DM119" s="81"/>
      <c r="DN119" s="81"/>
      <c r="DO119" s="81"/>
      <c r="DP119" s="81"/>
      <c r="DQ119" s="81"/>
      <c r="DR119" s="81"/>
      <c r="DS119" s="81"/>
      <c r="DT119" s="81"/>
      <c r="DU119" s="81"/>
      <c r="DV119" s="81"/>
      <c r="DW119" s="81"/>
      <c r="DX119" s="81"/>
      <c r="DY119" s="81"/>
      <c r="DZ119" s="81"/>
      <c r="EA119" s="81"/>
      <c r="EB119" s="81"/>
      <c r="EC119" s="81"/>
      <c r="ED119" s="81"/>
      <c r="EE119" s="81"/>
      <c r="EF119" s="81"/>
      <c r="EG119" s="81"/>
      <c r="EH119" s="81"/>
      <c r="EI119" s="81"/>
      <c r="EJ119" s="81"/>
      <c r="EK119" s="81"/>
      <c r="EL119" s="81"/>
      <c r="EM119" s="81"/>
      <c r="EN119" s="81"/>
      <c r="EO119" s="81"/>
      <c r="EP119" s="81"/>
      <c r="EQ119" s="81"/>
      <c r="ER119" s="81"/>
      <c r="ES119" s="81"/>
      <c r="ET119" s="81"/>
      <c r="EU119" s="81"/>
      <c r="EV119" s="81"/>
      <c r="EW119" s="81"/>
      <c r="EX119" s="81"/>
      <c r="EY119" s="81"/>
      <c r="EZ119" s="81"/>
      <c r="FA119" s="81"/>
      <c r="FB119" s="81"/>
      <c r="FC119" s="81"/>
      <c r="FD119" s="81"/>
      <c r="FE119" s="81"/>
      <c r="FF119" s="81"/>
      <c r="FG119" s="81"/>
      <c r="FH119" s="81"/>
      <c r="FI119" s="81"/>
      <c r="FJ119" s="81"/>
      <c r="FK119" s="81"/>
      <c r="FL119" s="81"/>
      <c r="FM119" s="81"/>
      <c r="FN119" s="81"/>
      <c r="FO119" s="81"/>
      <c r="FP119" s="81"/>
      <c r="FQ119" s="81"/>
      <c r="FR119" s="81"/>
      <c r="FS119" s="81"/>
      <c r="FT119" s="81"/>
      <c r="FU119" s="81"/>
      <c r="FV119" s="81"/>
      <c r="FW119" s="81"/>
      <c r="FX119" s="81"/>
      <c r="FY119" s="81"/>
      <c r="FZ119" s="81"/>
      <c r="GA119" s="81"/>
      <c r="GB119" s="81"/>
      <c r="GC119" s="81"/>
      <c r="GD119" s="81"/>
      <c r="GE119" s="81"/>
      <c r="GF119" s="81"/>
      <c r="GG119" s="81"/>
      <c r="GH119" s="81"/>
      <c r="GI119" s="81"/>
      <c r="GJ119" s="81"/>
      <c r="GK119" s="81"/>
      <c r="GL119" s="81"/>
      <c r="GM119" s="81"/>
      <c r="GN119" s="81"/>
      <c r="GO119" s="81"/>
      <c r="GP119" s="81"/>
      <c r="GQ119" s="81"/>
      <c r="GR119" s="81"/>
      <c r="GS119" s="81"/>
      <c r="GT119" s="81"/>
      <c r="GU119" s="81"/>
      <c r="GV119" s="81"/>
      <c r="GW119" s="81"/>
      <c r="GX119" s="81"/>
      <c r="GY119" s="81"/>
      <c r="GZ119" s="81"/>
      <c r="HA119" s="81"/>
      <c r="HB119" s="81"/>
      <c r="HC119" s="81"/>
      <c r="HD119" s="81"/>
      <c r="HE119" s="81"/>
      <c r="HF119" s="81"/>
      <c r="HG119" s="81"/>
      <c r="HH119" s="81"/>
      <c r="HI119" s="81"/>
      <c r="HJ119" s="81"/>
      <c r="HK119" s="81"/>
      <c r="HL119" s="81"/>
      <c r="HM119" s="81"/>
      <c r="HN119" s="81"/>
      <c r="HO119" s="81"/>
      <c r="HP119" s="81"/>
      <c r="HQ119" s="81"/>
      <c r="HR119" s="81"/>
      <c r="HS119" s="81"/>
      <c r="HT119" s="81"/>
      <c r="HU119" s="81"/>
      <c r="HV119" s="81"/>
      <c r="HW119" s="81"/>
      <c r="HX119" s="81"/>
      <c r="HY119" s="81"/>
      <c r="HZ119" s="81"/>
      <c r="IA119" s="81"/>
      <c r="IB119" s="81"/>
      <c r="IC119" s="81"/>
      <c r="ID119" s="81"/>
      <c r="IE119" s="81"/>
      <c r="IF119" s="81"/>
      <c r="IG119" s="81"/>
      <c r="IH119" s="81"/>
      <c r="II119" s="81"/>
      <c r="IJ119" s="81"/>
      <c r="IK119" s="81"/>
      <c r="IL119" s="81"/>
      <c r="IM119" s="81"/>
      <c r="IN119" s="81"/>
      <c r="IO119" s="81"/>
      <c r="IP119" s="81"/>
      <c r="IQ119" s="81"/>
      <c r="IR119" s="81"/>
      <c r="IS119" s="81"/>
      <c r="IT119" s="81"/>
      <c r="IU119" s="81"/>
      <c r="IV119" s="81"/>
    </row>
    <row r="120" spans="1:256" s="79" customFormat="1" ht="45" customHeight="1" x14ac:dyDescent="0.15">
      <c r="A120" s="86">
        <v>117</v>
      </c>
      <c r="B120" s="87" t="s">
        <v>863</v>
      </c>
      <c r="C120" s="98" t="s">
        <v>864</v>
      </c>
      <c r="D120" s="87" t="s">
        <v>660</v>
      </c>
      <c r="E120" s="335"/>
      <c r="F120" s="94" t="s">
        <v>871</v>
      </c>
      <c r="G120" s="88" t="s">
        <v>872</v>
      </c>
      <c r="H120" s="112">
        <v>46.53</v>
      </c>
      <c r="I120" s="88" t="s">
        <v>724</v>
      </c>
      <c r="J120" s="115" t="s">
        <v>600</v>
      </c>
      <c r="K120" s="115" t="s">
        <v>600</v>
      </c>
      <c r="L120" s="115" t="s">
        <v>600</v>
      </c>
      <c r="M120" s="9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c r="BL120" s="81"/>
      <c r="BM120" s="81"/>
      <c r="BN120" s="81"/>
      <c r="BO120" s="81"/>
      <c r="BP120" s="81"/>
      <c r="BQ120" s="81"/>
      <c r="BR120" s="81"/>
      <c r="BS120" s="81"/>
      <c r="BT120" s="81"/>
      <c r="BU120" s="81"/>
      <c r="BV120" s="81"/>
      <c r="BW120" s="81"/>
      <c r="BX120" s="81"/>
      <c r="BY120" s="81"/>
      <c r="BZ120" s="81"/>
      <c r="CA120" s="81"/>
      <c r="CB120" s="81"/>
      <c r="CC120" s="81"/>
      <c r="CD120" s="81"/>
      <c r="CE120" s="81"/>
      <c r="CF120" s="81"/>
      <c r="CG120" s="81"/>
      <c r="CH120" s="81"/>
      <c r="CI120" s="81"/>
      <c r="CJ120" s="81"/>
      <c r="CK120" s="81"/>
      <c r="CL120" s="81"/>
      <c r="CM120" s="81"/>
      <c r="CN120" s="81"/>
      <c r="CO120" s="81"/>
      <c r="CP120" s="81"/>
      <c r="CQ120" s="81"/>
      <c r="CR120" s="81"/>
      <c r="CS120" s="81"/>
      <c r="CT120" s="81"/>
      <c r="CU120" s="81"/>
      <c r="CV120" s="81"/>
      <c r="CW120" s="81"/>
      <c r="CX120" s="81"/>
      <c r="CY120" s="81"/>
      <c r="CZ120" s="81"/>
      <c r="DA120" s="81"/>
      <c r="DB120" s="81"/>
      <c r="DC120" s="81"/>
      <c r="DD120" s="81"/>
      <c r="DE120" s="81"/>
      <c r="DF120" s="81"/>
      <c r="DG120" s="81"/>
      <c r="DH120" s="81"/>
      <c r="DI120" s="81"/>
      <c r="DJ120" s="81"/>
      <c r="DK120" s="81"/>
      <c r="DL120" s="81"/>
      <c r="DM120" s="81"/>
      <c r="DN120" s="81"/>
      <c r="DO120" s="81"/>
      <c r="DP120" s="81"/>
      <c r="DQ120" s="81"/>
      <c r="DR120" s="81"/>
      <c r="DS120" s="81"/>
      <c r="DT120" s="81"/>
      <c r="DU120" s="81"/>
      <c r="DV120" s="81"/>
      <c r="DW120" s="81"/>
      <c r="DX120" s="81"/>
      <c r="DY120" s="81"/>
      <c r="DZ120" s="81"/>
      <c r="EA120" s="81"/>
      <c r="EB120" s="81"/>
      <c r="EC120" s="81"/>
      <c r="ED120" s="81"/>
      <c r="EE120" s="81"/>
      <c r="EF120" s="81"/>
      <c r="EG120" s="81"/>
      <c r="EH120" s="81"/>
      <c r="EI120" s="81"/>
      <c r="EJ120" s="81"/>
      <c r="EK120" s="81"/>
      <c r="EL120" s="81"/>
      <c r="EM120" s="81"/>
      <c r="EN120" s="81"/>
      <c r="EO120" s="81"/>
      <c r="EP120" s="81"/>
      <c r="EQ120" s="81"/>
      <c r="ER120" s="81"/>
      <c r="ES120" s="81"/>
      <c r="ET120" s="81"/>
      <c r="EU120" s="81"/>
      <c r="EV120" s="81"/>
      <c r="EW120" s="81"/>
      <c r="EX120" s="81"/>
      <c r="EY120" s="81"/>
      <c r="EZ120" s="81"/>
      <c r="FA120" s="81"/>
      <c r="FB120" s="81"/>
      <c r="FC120" s="81"/>
      <c r="FD120" s="81"/>
      <c r="FE120" s="81"/>
      <c r="FF120" s="81"/>
      <c r="FG120" s="81"/>
      <c r="FH120" s="81"/>
      <c r="FI120" s="81"/>
      <c r="FJ120" s="81"/>
      <c r="FK120" s="81"/>
      <c r="FL120" s="81"/>
      <c r="FM120" s="81"/>
      <c r="FN120" s="81"/>
      <c r="FO120" s="81"/>
      <c r="FP120" s="81"/>
      <c r="FQ120" s="81"/>
      <c r="FR120" s="81"/>
      <c r="FS120" s="81"/>
      <c r="FT120" s="81"/>
      <c r="FU120" s="81"/>
      <c r="FV120" s="81"/>
      <c r="FW120" s="81"/>
      <c r="FX120" s="81"/>
      <c r="FY120" s="81"/>
      <c r="FZ120" s="81"/>
      <c r="GA120" s="81"/>
      <c r="GB120" s="81"/>
      <c r="GC120" s="81"/>
      <c r="GD120" s="81"/>
      <c r="GE120" s="81"/>
      <c r="GF120" s="81"/>
      <c r="GG120" s="81"/>
      <c r="GH120" s="81"/>
      <c r="GI120" s="81"/>
      <c r="GJ120" s="81"/>
      <c r="GK120" s="81"/>
      <c r="GL120" s="81"/>
      <c r="GM120" s="81"/>
      <c r="GN120" s="81"/>
      <c r="GO120" s="81"/>
      <c r="GP120" s="81"/>
      <c r="GQ120" s="81"/>
      <c r="GR120" s="81"/>
      <c r="GS120" s="81"/>
      <c r="GT120" s="81"/>
      <c r="GU120" s="81"/>
      <c r="GV120" s="81"/>
      <c r="GW120" s="81"/>
      <c r="GX120" s="81"/>
      <c r="GY120" s="81"/>
      <c r="GZ120" s="81"/>
      <c r="HA120" s="81"/>
      <c r="HB120" s="81"/>
      <c r="HC120" s="81"/>
      <c r="HD120" s="81"/>
      <c r="HE120" s="81"/>
      <c r="HF120" s="81"/>
      <c r="HG120" s="81"/>
      <c r="HH120" s="81"/>
      <c r="HI120" s="81"/>
      <c r="HJ120" s="81"/>
      <c r="HK120" s="81"/>
      <c r="HL120" s="81"/>
      <c r="HM120" s="81"/>
      <c r="HN120" s="81"/>
      <c r="HO120" s="81"/>
      <c r="HP120" s="81"/>
      <c r="HQ120" s="81"/>
      <c r="HR120" s="81"/>
      <c r="HS120" s="81"/>
      <c r="HT120" s="81"/>
      <c r="HU120" s="81"/>
      <c r="HV120" s="81"/>
      <c r="HW120" s="81"/>
      <c r="HX120" s="81"/>
      <c r="HY120" s="81"/>
      <c r="HZ120" s="81"/>
      <c r="IA120" s="81"/>
      <c r="IB120" s="81"/>
      <c r="IC120" s="81"/>
      <c r="ID120" s="81"/>
      <c r="IE120" s="81"/>
      <c r="IF120" s="81"/>
      <c r="IG120" s="81"/>
      <c r="IH120" s="81"/>
      <c r="II120" s="81"/>
      <c r="IJ120" s="81"/>
      <c r="IK120" s="81"/>
      <c r="IL120" s="81"/>
      <c r="IM120" s="81"/>
      <c r="IN120" s="81"/>
      <c r="IO120" s="81"/>
      <c r="IP120" s="81"/>
      <c r="IQ120" s="81"/>
      <c r="IR120" s="81"/>
      <c r="IS120" s="81"/>
      <c r="IT120" s="81"/>
      <c r="IU120" s="81"/>
      <c r="IV120" s="81"/>
    </row>
    <row r="121" spans="1:256" s="79" customFormat="1" ht="45" customHeight="1" x14ac:dyDescent="0.15">
      <c r="A121" s="86">
        <v>118</v>
      </c>
      <c r="B121" s="87" t="s">
        <v>863</v>
      </c>
      <c r="C121" s="98" t="s">
        <v>864</v>
      </c>
      <c r="D121" s="87" t="s">
        <v>660</v>
      </c>
      <c r="E121" s="335" t="s">
        <v>873</v>
      </c>
      <c r="F121" s="335"/>
      <c r="G121" s="88" t="s">
        <v>874</v>
      </c>
      <c r="H121" s="112">
        <v>2452.6799999999998</v>
      </c>
      <c r="I121" s="88" t="s">
        <v>656</v>
      </c>
      <c r="J121" s="115" t="s">
        <v>600</v>
      </c>
      <c r="K121" s="115" t="s">
        <v>600</v>
      </c>
      <c r="L121" s="115" t="s">
        <v>600</v>
      </c>
      <c r="M121" s="9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c r="BL121" s="81"/>
      <c r="BM121" s="81"/>
      <c r="BN121" s="81"/>
      <c r="BO121" s="81"/>
      <c r="BP121" s="81"/>
      <c r="BQ121" s="81"/>
      <c r="BR121" s="81"/>
      <c r="BS121" s="81"/>
      <c r="BT121" s="81"/>
      <c r="BU121" s="81"/>
      <c r="BV121" s="81"/>
      <c r="BW121" s="81"/>
      <c r="BX121" s="81"/>
      <c r="BY121" s="81"/>
      <c r="BZ121" s="81"/>
      <c r="CA121" s="81"/>
      <c r="CB121" s="81"/>
      <c r="CC121" s="81"/>
      <c r="CD121" s="81"/>
      <c r="CE121" s="81"/>
      <c r="CF121" s="81"/>
      <c r="CG121" s="81"/>
      <c r="CH121" s="81"/>
      <c r="CI121" s="81"/>
      <c r="CJ121" s="81"/>
      <c r="CK121" s="81"/>
      <c r="CL121" s="81"/>
      <c r="CM121" s="81"/>
      <c r="CN121" s="81"/>
      <c r="CO121" s="81"/>
      <c r="CP121" s="81"/>
      <c r="CQ121" s="81"/>
      <c r="CR121" s="81"/>
      <c r="CS121" s="81"/>
      <c r="CT121" s="81"/>
      <c r="CU121" s="81"/>
      <c r="CV121" s="81"/>
      <c r="CW121" s="81"/>
      <c r="CX121" s="81"/>
      <c r="CY121" s="81"/>
      <c r="CZ121" s="81"/>
      <c r="DA121" s="81"/>
      <c r="DB121" s="81"/>
      <c r="DC121" s="81"/>
      <c r="DD121" s="81"/>
      <c r="DE121" s="81"/>
      <c r="DF121" s="81"/>
      <c r="DG121" s="81"/>
      <c r="DH121" s="81"/>
      <c r="DI121" s="81"/>
      <c r="DJ121" s="81"/>
      <c r="DK121" s="81"/>
      <c r="DL121" s="81"/>
      <c r="DM121" s="81"/>
      <c r="DN121" s="81"/>
      <c r="DO121" s="81"/>
      <c r="DP121" s="81"/>
      <c r="DQ121" s="81"/>
      <c r="DR121" s="81"/>
      <c r="DS121" s="81"/>
      <c r="DT121" s="81"/>
      <c r="DU121" s="81"/>
      <c r="DV121" s="81"/>
      <c r="DW121" s="81"/>
      <c r="DX121" s="81"/>
      <c r="DY121" s="81"/>
      <c r="DZ121" s="81"/>
      <c r="EA121" s="81"/>
      <c r="EB121" s="81"/>
      <c r="EC121" s="81"/>
      <c r="ED121" s="81"/>
      <c r="EE121" s="81"/>
      <c r="EF121" s="81"/>
      <c r="EG121" s="81"/>
      <c r="EH121" s="81"/>
      <c r="EI121" s="81"/>
      <c r="EJ121" s="81"/>
      <c r="EK121" s="81"/>
      <c r="EL121" s="81"/>
      <c r="EM121" s="81"/>
      <c r="EN121" s="81"/>
      <c r="EO121" s="81"/>
      <c r="EP121" s="81"/>
      <c r="EQ121" s="81"/>
      <c r="ER121" s="81"/>
      <c r="ES121" s="81"/>
      <c r="ET121" s="81"/>
      <c r="EU121" s="81"/>
      <c r="EV121" s="81"/>
      <c r="EW121" s="81"/>
      <c r="EX121" s="81"/>
      <c r="EY121" s="81"/>
      <c r="EZ121" s="81"/>
      <c r="FA121" s="81"/>
      <c r="FB121" s="81"/>
      <c r="FC121" s="81"/>
      <c r="FD121" s="81"/>
      <c r="FE121" s="81"/>
      <c r="FF121" s="81"/>
      <c r="FG121" s="81"/>
      <c r="FH121" s="81"/>
      <c r="FI121" s="81"/>
      <c r="FJ121" s="81"/>
      <c r="FK121" s="81"/>
      <c r="FL121" s="81"/>
      <c r="FM121" s="81"/>
      <c r="FN121" s="81"/>
      <c r="FO121" s="81"/>
      <c r="FP121" s="81"/>
      <c r="FQ121" s="81"/>
      <c r="FR121" s="81"/>
      <c r="FS121" s="81"/>
      <c r="FT121" s="81"/>
      <c r="FU121" s="81"/>
      <c r="FV121" s="81"/>
      <c r="FW121" s="81"/>
      <c r="FX121" s="81"/>
      <c r="FY121" s="81"/>
      <c r="FZ121" s="81"/>
      <c r="GA121" s="81"/>
      <c r="GB121" s="81"/>
      <c r="GC121" s="81"/>
      <c r="GD121" s="81"/>
      <c r="GE121" s="81"/>
      <c r="GF121" s="81"/>
      <c r="GG121" s="81"/>
      <c r="GH121" s="81"/>
      <c r="GI121" s="81"/>
      <c r="GJ121" s="81"/>
      <c r="GK121" s="81"/>
      <c r="GL121" s="81"/>
      <c r="GM121" s="81"/>
      <c r="GN121" s="81"/>
      <c r="GO121" s="81"/>
      <c r="GP121" s="81"/>
      <c r="GQ121" s="81"/>
      <c r="GR121" s="81"/>
      <c r="GS121" s="81"/>
      <c r="GT121" s="81"/>
      <c r="GU121" s="81"/>
      <c r="GV121" s="81"/>
      <c r="GW121" s="81"/>
      <c r="GX121" s="81"/>
      <c r="GY121" s="81"/>
      <c r="GZ121" s="81"/>
      <c r="HA121" s="81"/>
      <c r="HB121" s="81"/>
      <c r="HC121" s="81"/>
      <c r="HD121" s="81"/>
      <c r="HE121" s="81"/>
      <c r="HF121" s="81"/>
      <c r="HG121" s="81"/>
      <c r="HH121" s="81"/>
      <c r="HI121" s="81"/>
      <c r="HJ121" s="81"/>
      <c r="HK121" s="81"/>
      <c r="HL121" s="81"/>
      <c r="HM121" s="81"/>
      <c r="HN121" s="81"/>
      <c r="HO121" s="81"/>
      <c r="HP121" s="81"/>
      <c r="HQ121" s="81"/>
      <c r="HR121" s="81"/>
      <c r="HS121" s="81"/>
      <c r="HT121" s="81"/>
      <c r="HU121" s="81"/>
      <c r="HV121" s="81"/>
      <c r="HW121" s="81"/>
      <c r="HX121" s="81"/>
      <c r="HY121" s="81"/>
      <c r="HZ121" s="81"/>
      <c r="IA121" s="81"/>
      <c r="IB121" s="81"/>
      <c r="IC121" s="81"/>
      <c r="ID121" s="81"/>
      <c r="IE121" s="81"/>
      <c r="IF121" s="81"/>
      <c r="IG121" s="81"/>
      <c r="IH121" s="81"/>
      <c r="II121" s="81"/>
      <c r="IJ121" s="81"/>
      <c r="IK121" s="81"/>
      <c r="IL121" s="81"/>
      <c r="IM121" s="81"/>
      <c r="IN121" s="81"/>
      <c r="IO121" s="81"/>
      <c r="IP121" s="81"/>
      <c r="IQ121" s="81"/>
      <c r="IR121" s="81"/>
      <c r="IS121" s="81"/>
      <c r="IT121" s="81"/>
      <c r="IU121" s="81"/>
      <c r="IV121" s="81"/>
    </row>
    <row r="122" spans="1:256" s="79" customFormat="1" ht="45" customHeight="1" x14ac:dyDescent="0.15">
      <c r="A122" s="86">
        <v>119</v>
      </c>
      <c r="B122" s="90" t="s">
        <v>875</v>
      </c>
      <c r="C122" s="98">
        <v>9.1610000220533299E+17</v>
      </c>
      <c r="D122" s="87" t="s">
        <v>660</v>
      </c>
      <c r="E122" s="336" t="s">
        <v>876</v>
      </c>
      <c r="F122" s="336"/>
      <c r="G122" s="93" t="s">
        <v>877</v>
      </c>
      <c r="H122" s="112">
        <v>417.42</v>
      </c>
      <c r="I122" s="88" t="s">
        <v>781</v>
      </c>
      <c r="J122" s="115" t="s">
        <v>600</v>
      </c>
      <c r="K122" s="115" t="s">
        <v>600</v>
      </c>
      <c r="L122" s="115" t="s">
        <v>600</v>
      </c>
      <c r="M122" s="96"/>
    </row>
    <row r="123" spans="1:256" s="79" customFormat="1" ht="45" customHeight="1" x14ac:dyDescent="0.15">
      <c r="A123" s="99">
        <v>120</v>
      </c>
      <c r="B123" s="101" t="s">
        <v>878</v>
      </c>
      <c r="C123" s="130">
        <v>9.1110108633617395E+17</v>
      </c>
      <c r="D123" s="100" t="s">
        <v>660</v>
      </c>
      <c r="E123" s="337" t="s">
        <v>879</v>
      </c>
      <c r="F123" s="337"/>
      <c r="G123" s="131" t="s">
        <v>880</v>
      </c>
      <c r="H123" s="132">
        <v>487.4</v>
      </c>
      <c r="I123" s="101" t="s">
        <v>656</v>
      </c>
      <c r="J123" s="137" t="s">
        <v>600</v>
      </c>
      <c r="K123" s="137" t="s">
        <v>600</v>
      </c>
      <c r="L123" s="137" t="s">
        <v>600</v>
      </c>
      <c r="M123" s="138"/>
    </row>
    <row r="124" spans="1:256" s="79" customFormat="1" ht="30" customHeight="1" x14ac:dyDescent="0.15">
      <c r="A124" s="133"/>
      <c r="B124" s="133"/>
      <c r="C124" s="133"/>
      <c r="D124" s="133"/>
      <c r="E124" s="133"/>
      <c r="F124" s="133"/>
      <c r="G124" s="133"/>
      <c r="H124" s="103"/>
      <c r="I124" s="133"/>
      <c r="J124" s="133"/>
      <c r="K124" s="104"/>
      <c r="L124" s="133"/>
      <c r="M124" s="133"/>
    </row>
    <row r="125" spans="1:256" s="79" customFormat="1" ht="30" customHeight="1" x14ac:dyDescent="0.15">
      <c r="A125" s="332" t="s">
        <v>881</v>
      </c>
      <c r="B125" s="332"/>
      <c r="C125" s="332"/>
      <c r="D125" s="332"/>
      <c r="E125" s="332"/>
      <c r="F125" s="332"/>
      <c r="G125" s="332"/>
      <c r="H125" s="333"/>
      <c r="I125" s="332"/>
      <c r="J125" s="332"/>
      <c r="K125" s="332"/>
      <c r="L125" s="334"/>
      <c r="M125" s="332"/>
    </row>
    <row r="126" spans="1:256" s="79" customFormat="1" ht="30" customHeight="1" x14ac:dyDescent="0.15">
      <c r="A126" s="133"/>
      <c r="B126" s="134" t="s">
        <v>882</v>
      </c>
      <c r="C126" s="133"/>
      <c r="D126" s="133"/>
      <c r="E126" s="133"/>
      <c r="F126" s="133"/>
      <c r="G126" s="133"/>
      <c r="H126" s="103"/>
      <c r="I126" s="133"/>
      <c r="J126" s="133"/>
      <c r="K126" s="104"/>
      <c r="L126" s="133"/>
      <c r="M126" s="133"/>
    </row>
  </sheetData>
  <autoFilter ref="A3:M123"/>
  <mergeCells count="84">
    <mergeCell ref="A1:B1"/>
    <mergeCell ref="A2:M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69:F69"/>
    <mergeCell ref="E70:F70"/>
    <mergeCell ref="E71:F71"/>
    <mergeCell ref="E72:F72"/>
    <mergeCell ref="E73:F73"/>
    <mergeCell ref="E74:F74"/>
    <mergeCell ref="E75:F75"/>
    <mergeCell ref="E76:F76"/>
    <mergeCell ref="E77:F77"/>
    <mergeCell ref="E78:F78"/>
    <mergeCell ref="E79:F79"/>
    <mergeCell ref="E121:F121"/>
    <mergeCell ref="E122:F122"/>
    <mergeCell ref="E123:F123"/>
    <mergeCell ref="E80:F80"/>
    <mergeCell ref="E90:F90"/>
    <mergeCell ref="E91:F91"/>
    <mergeCell ref="E92:F92"/>
    <mergeCell ref="E93:F93"/>
    <mergeCell ref="A125:M125"/>
    <mergeCell ref="E50:E53"/>
    <mergeCell ref="E54:E56"/>
    <mergeCell ref="E57:E64"/>
    <mergeCell ref="E65:E67"/>
    <mergeCell ref="E81:E82"/>
    <mergeCell ref="E85:E89"/>
    <mergeCell ref="E94:E98"/>
    <mergeCell ref="E99:E103"/>
    <mergeCell ref="E104:E105"/>
    <mergeCell ref="E107:E109"/>
    <mergeCell ref="E112:E115"/>
    <mergeCell ref="E117:E118"/>
    <mergeCell ref="E119:E120"/>
    <mergeCell ref="E110:F110"/>
    <mergeCell ref="E111:F111"/>
  </mergeCells>
  <phoneticPr fontId="36" type="noConversion"/>
  <pageMargins left="0.59027777777777801" right="0.70866141732283505" top="0.35416666666666702" bottom="0.35416666666666702" header="0.31458333333333299" footer="0.196527777777778"/>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6"/>
  <sheetViews>
    <sheetView tabSelected="1" zoomScale="85" zoomScaleNormal="85" workbookViewId="0">
      <pane xSplit="3" ySplit="3" topLeftCell="D82" activePane="bottomRight" state="frozen"/>
      <selection pane="topRight"/>
      <selection pane="bottomLeft"/>
      <selection pane="bottomRight" activeCell="D82" sqref="D82:D96"/>
    </sheetView>
  </sheetViews>
  <sheetFormatPr defaultColWidth="9" defaultRowHeight="13.5" x14ac:dyDescent="0.15"/>
  <cols>
    <col min="1" max="1" width="6.25" style="210" customWidth="1"/>
    <col min="2" max="2" width="5.625" style="104" customWidth="1"/>
    <col min="3" max="3" width="20.875" style="104" customWidth="1"/>
    <col min="4" max="4" width="20.625" style="211" customWidth="1"/>
    <col min="5" max="5" width="6.375" style="211" customWidth="1"/>
    <col min="6" max="6" width="15.625" style="104" customWidth="1"/>
    <col min="7" max="7" width="5.5" style="104" customWidth="1"/>
    <col min="8" max="8" width="18.625" style="104" customWidth="1"/>
    <col min="9" max="9" width="27.125" style="104" customWidth="1"/>
    <col min="10" max="10" width="38.5" style="104" customWidth="1"/>
    <col min="11" max="11" width="9.875" style="104" customWidth="1"/>
    <col min="12" max="16384" width="9" style="212"/>
  </cols>
  <sheetData>
    <row r="1" spans="1:11" ht="33.75" customHeight="1" x14ac:dyDescent="0.15">
      <c r="A1" s="372" t="s">
        <v>1123</v>
      </c>
      <c r="B1" s="362"/>
      <c r="C1" s="362"/>
    </row>
    <row r="2" spans="1:11" ht="48" customHeight="1" thickBot="1" x14ac:dyDescent="0.2">
      <c r="B2" s="361" t="s">
        <v>1122</v>
      </c>
      <c r="C2" s="361"/>
      <c r="D2" s="361"/>
      <c r="E2" s="361"/>
      <c r="F2" s="361"/>
      <c r="G2" s="361"/>
      <c r="H2" s="361"/>
      <c r="I2" s="361"/>
      <c r="J2" s="361"/>
      <c r="K2" s="361"/>
    </row>
    <row r="3" spans="1:11" s="213" customFormat="1" ht="59.25" customHeight="1" x14ac:dyDescent="0.15">
      <c r="A3" s="223" t="s">
        <v>1089</v>
      </c>
      <c r="B3" s="114" t="s">
        <v>1090</v>
      </c>
      <c r="C3" s="114" t="s">
        <v>585</v>
      </c>
      <c r="D3" s="214" t="s">
        <v>586</v>
      </c>
      <c r="E3" s="214" t="s">
        <v>1119</v>
      </c>
      <c r="F3" s="114" t="s">
        <v>587</v>
      </c>
      <c r="G3" s="114" t="s">
        <v>1088</v>
      </c>
      <c r="H3" s="345" t="s">
        <v>479</v>
      </c>
      <c r="I3" s="345"/>
      <c r="J3" s="208" t="s">
        <v>588</v>
      </c>
      <c r="K3" s="215" t="s">
        <v>151</v>
      </c>
    </row>
    <row r="4" spans="1:11" ht="24.75" customHeight="1" x14ac:dyDescent="0.15">
      <c r="A4" s="224">
        <v>1</v>
      </c>
      <c r="B4" s="352">
        <v>1</v>
      </c>
      <c r="C4" s="338" t="s">
        <v>1108</v>
      </c>
      <c r="D4" s="354" t="s">
        <v>1109</v>
      </c>
      <c r="E4" s="349" t="s">
        <v>1118</v>
      </c>
      <c r="F4" s="207" t="s">
        <v>615</v>
      </c>
      <c r="G4" s="207">
        <v>1</v>
      </c>
      <c r="H4" s="335" t="s">
        <v>597</v>
      </c>
      <c r="I4" s="335" t="s">
        <v>597</v>
      </c>
      <c r="J4" s="205" t="s">
        <v>598</v>
      </c>
      <c r="K4" s="216"/>
    </row>
    <row r="5" spans="1:11" ht="24.75" customHeight="1" x14ac:dyDescent="0.15">
      <c r="A5" s="224">
        <v>2</v>
      </c>
      <c r="B5" s="352"/>
      <c r="C5" s="338"/>
      <c r="D5" s="354"/>
      <c r="E5" s="350"/>
      <c r="F5" s="207" t="s">
        <v>615</v>
      </c>
      <c r="G5" s="207">
        <v>2</v>
      </c>
      <c r="H5" s="335" t="s">
        <v>601</v>
      </c>
      <c r="I5" s="335" t="s">
        <v>601</v>
      </c>
      <c r="J5" s="206" t="s">
        <v>602</v>
      </c>
      <c r="K5" s="216"/>
    </row>
    <row r="6" spans="1:11" ht="24.75" customHeight="1" x14ac:dyDescent="0.15">
      <c r="A6" s="224">
        <v>3</v>
      </c>
      <c r="B6" s="352"/>
      <c r="C6" s="338"/>
      <c r="D6" s="354"/>
      <c r="E6" s="350"/>
      <c r="F6" s="207" t="s">
        <v>615</v>
      </c>
      <c r="G6" s="207">
        <v>3</v>
      </c>
      <c r="H6" s="335" t="s">
        <v>616</v>
      </c>
      <c r="I6" s="335"/>
      <c r="J6" s="207" t="s">
        <v>617</v>
      </c>
      <c r="K6" s="216"/>
    </row>
    <row r="7" spans="1:11" ht="24.75" customHeight="1" x14ac:dyDescent="0.15">
      <c r="A7" s="224">
        <v>4</v>
      </c>
      <c r="B7" s="352"/>
      <c r="C7" s="338"/>
      <c r="D7" s="354"/>
      <c r="E7" s="350"/>
      <c r="F7" s="207" t="s">
        <v>615</v>
      </c>
      <c r="G7" s="207">
        <v>4</v>
      </c>
      <c r="H7" s="335" t="s">
        <v>883</v>
      </c>
      <c r="I7" s="335" t="s">
        <v>639</v>
      </c>
      <c r="J7" s="206" t="s">
        <v>636</v>
      </c>
      <c r="K7" s="216"/>
    </row>
    <row r="8" spans="1:11" ht="24.75" customHeight="1" x14ac:dyDescent="0.15">
      <c r="A8" s="224">
        <v>5</v>
      </c>
      <c r="B8" s="352"/>
      <c r="C8" s="338"/>
      <c r="D8" s="354"/>
      <c r="E8" s="350"/>
      <c r="F8" s="207" t="s">
        <v>615</v>
      </c>
      <c r="G8" s="207">
        <v>5</v>
      </c>
      <c r="H8" s="335" t="s">
        <v>640</v>
      </c>
      <c r="I8" s="335" t="s">
        <v>640</v>
      </c>
      <c r="J8" s="206" t="s">
        <v>641</v>
      </c>
      <c r="K8" s="216"/>
    </row>
    <row r="9" spans="1:11" ht="24.75" customHeight="1" x14ac:dyDescent="0.15">
      <c r="A9" s="224">
        <v>6</v>
      </c>
      <c r="B9" s="352"/>
      <c r="C9" s="338"/>
      <c r="D9" s="354"/>
      <c r="E9" s="350"/>
      <c r="F9" s="207" t="s">
        <v>615</v>
      </c>
      <c r="G9" s="207">
        <v>6</v>
      </c>
      <c r="H9" s="335" t="s">
        <v>644</v>
      </c>
      <c r="I9" s="335"/>
      <c r="J9" s="207" t="s">
        <v>645</v>
      </c>
      <c r="K9" s="216"/>
    </row>
    <row r="10" spans="1:11" ht="24.75" customHeight="1" x14ac:dyDescent="0.15">
      <c r="A10" s="224">
        <v>7</v>
      </c>
      <c r="B10" s="352"/>
      <c r="C10" s="338"/>
      <c r="D10" s="354"/>
      <c r="E10" s="350"/>
      <c r="F10" s="207" t="s">
        <v>615</v>
      </c>
      <c r="G10" s="207">
        <v>7</v>
      </c>
      <c r="H10" s="335" t="s">
        <v>649</v>
      </c>
      <c r="I10" s="335"/>
      <c r="J10" s="205" t="s">
        <v>650</v>
      </c>
      <c r="K10" s="216"/>
    </row>
    <row r="11" spans="1:11" ht="24" customHeight="1" x14ac:dyDescent="0.15">
      <c r="A11" s="224">
        <v>8</v>
      </c>
      <c r="B11" s="352"/>
      <c r="C11" s="338"/>
      <c r="D11" s="354"/>
      <c r="E11" s="350"/>
      <c r="F11" s="207" t="s">
        <v>615</v>
      </c>
      <c r="G11" s="207">
        <v>8</v>
      </c>
      <c r="H11" s="335" t="s">
        <v>1091</v>
      </c>
      <c r="I11" s="335" t="s">
        <v>654</v>
      </c>
      <c r="J11" s="205" t="s">
        <v>655</v>
      </c>
      <c r="K11" s="216"/>
    </row>
    <row r="12" spans="1:11" ht="24" customHeight="1" x14ac:dyDescent="0.15">
      <c r="A12" s="224">
        <v>9</v>
      </c>
      <c r="B12" s="352"/>
      <c r="C12" s="338"/>
      <c r="D12" s="354"/>
      <c r="E12" s="350"/>
      <c r="F12" s="207" t="s">
        <v>615</v>
      </c>
      <c r="G12" s="207">
        <v>9</v>
      </c>
      <c r="H12" s="335" t="s">
        <v>1092</v>
      </c>
      <c r="I12" s="335" t="s">
        <v>658</v>
      </c>
      <c r="J12" s="206" t="s">
        <v>1096</v>
      </c>
      <c r="K12" s="216"/>
    </row>
    <row r="13" spans="1:11" ht="24" customHeight="1" x14ac:dyDescent="0.15">
      <c r="A13" s="224">
        <v>10</v>
      </c>
      <c r="B13" s="352"/>
      <c r="C13" s="338"/>
      <c r="D13" s="354"/>
      <c r="E13" s="350"/>
      <c r="F13" s="207" t="s">
        <v>615</v>
      </c>
      <c r="G13" s="207">
        <v>10</v>
      </c>
      <c r="H13" s="335" t="s">
        <v>1093</v>
      </c>
      <c r="I13" s="335" t="s">
        <v>884</v>
      </c>
      <c r="J13" s="206" t="s">
        <v>885</v>
      </c>
      <c r="K13" s="216"/>
    </row>
    <row r="14" spans="1:11" ht="24" customHeight="1" x14ac:dyDescent="0.15">
      <c r="A14" s="224">
        <v>11</v>
      </c>
      <c r="B14" s="352"/>
      <c r="C14" s="338"/>
      <c r="D14" s="354"/>
      <c r="E14" s="350"/>
      <c r="F14" s="207" t="s">
        <v>615</v>
      </c>
      <c r="G14" s="207">
        <v>11</v>
      </c>
      <c r="H14" s="335" t="s">
        <v>886</v>
      </c>
      <c r="I14" s="335" t="s">
        <v>886</v>
      </c>
      <c r="J14" s="206" t="s">
        <v>887</v>
      </c>
      <c r="K14" s="216"/>
    </row>
    <row r="15" spans="1:11" ht="24" customHeight="1" x14ac:dyDescent="0.15">
      <c r="A15" s="224">
        <v>12</v>
      </c>
      <c r="B15" s="352"/>
      <c r="C15" s="338"/>
      <c r="D15" s="354"/>
      <c r="E15" s="350"/>
      <c r="F15" s="207" t="s">
        <v>615</v>
      </c>
      <c r="G15" s="207">
        <v>12</v>
      </c>
      <c r="H15" s="335" t="s">
        <v>888</v>
      </c>
      <c r="I15" s="335" t="s">
        <v>888</v>
      </c>
      <c r="J15" s="206" t="s">
        <v>889</v>
      </c>
      <c r="K15" s="216"/>
    </row>
    <row r="16" spans="1:11" ht="24" customHeight="1" x14ac:dyDescent="0.15">
      <c r="A16" s="224">
        <v>13</v>
      </c>
      <c r="B16" s="352"/>
      <c r="C16" s="338"/>
      <c r="D16" s="354"/>
      <c r="E16" s="350"/>
      <c r="F16" s="207" t="s">
        <v>615</v>
      </c>
      <c r="G16" s="207">
        <v>13</v>
      </c>
      <c r="H16" s="335" t="s">
        <v>664</v>
      </c>
      <c r="I16" s="335"/>
      <c r="J16" s="205" t="s">
        <v>665</v>
      </c>
      <c r="K16" s="216"/>
    </row>
    <row r="17" spans="1:11" ht="24" customHeight="1" x14ac:dyDescent="0.15">
      <c r="A17" s="224">
        <v>14</v>
      </c>
      <c r="B17" s="352"/>
      <c r="C17" s="338"/>
      <c r="D17" s="354"/>
      <c r="E17" s="350"/>
      <c r="F17" s="207" t="s">
        <v>615</v>
      </c>
      <c r="G17" s="207">
        <v>14</v>
      </c>
      <c r="H17" s="335" t="s">
        <v>693</v>
      </c>
      <c r="I17" s="335"/>
      <c r="J17" s="205" t="s">
        <v>694</v>
      </c>
      <c r="K17" s="216"/>
    </row>
    <row r="18" spans="1:11" ht="24" customHeight="1" x14ac:dyDescent="0.15">
      <c r="A18" s="224">
        <v>15</v>
      </c>
      <c r="B18" s="352"/>
      <c r="C18" s="338"/>
      <c r="D18" s="354"/>
      <c r="E18" s="350"/>
      <c r="F18" s="207" t="s">
        <v>615</v>
      </c>
      <c r="G18" s="207">
        <v>15</v>
      </c>
      <c r="H18" s="335" t="s">
        <v>678</v>
      </c>
      <c r="I18" s="335" t="s">
        <v>678</v>
      </c>
      <c r="J18" s="205" t="s">
        <v>1114</v>
      </c>
      <c r="K18" s="216"/>
    </row>
    <row r="19" spans="1:11" ht="24" customHeight="1" x14ac:dyDescent="0.15">
      <c r="A19" s="224">
        <v>16</v>
      </c>
      <c r="B19" s="352"/>
      <c r="C19" s="338"/>
      <c r="D19" s="354"/>
      <c r="E19" s="350"/>
      <c r="F19" s="207" t="s">
        <v>615</v>
      </c>
      <c r="G19" s="207">
        <v>16</v>
      </c>
      <c r="H19" s="335" t="s">
        <v>681</v>
      </c>
      <c r="I19" s="335" t="s">
        <v>681</v>
      </c>
      <c r="J19" s="205" t="s">
        <v>676</v>
      </c>
      <c r="K19" s="216"/>
    </row>
    <row r="20" spans="1:11" ht="24" customHeight="1" x14ac:dyDescent="0.15">
      <c r="A20" s="224">
        <v>17</v>
      </c>
      <c r="B20" s="352"/>
      <c r="C20" s="338"/>
      <c r="D20" s="354"/>
      <c r="E20" s="350"/>
      <c r="F20" s="207" t="s">
        <v>615</v>
      </c>
      <c r="G20" s="207">
        <v>17</v>
      </c>
      <c r="H20" s="335" t="s">
        <v>697</v>
      </c>
      <c r="I20" s="335"/>
      <c r="J20" s="205" t="s">
        <v>698</v>
      </c>
      <c r="K20" s="217"/>
    </row>
    <row r="21" spans="1:11" ht="24" customHeight="1" x14ac:dyDescent="0.15">
      <c r="A21" s="224">
        <v>18</v>
      </c>
      <c r="B21" s="352"/>
      <c r="C21" s="338"/>
      <c r="D21" s="354"/>
      <c r="E21" s="350"/>
      <c r="F21" s="207" t="s">
        <v>615</v>
      </c>
      <c r="G21" s="207">
        <v>18</v>
      </c>
      <c r="H21" s="336" t="s">
        <v>699</v>
      </c>
      <c r="I21" s="336"/>
      <c r="J21" s="205" t="s">
        <v>700</v>
      </c>
      <c r="K21" s="217"/>
    </row>
    <row r="22" spans="1:11" ht="24" customHeight="1" x14ac:dyDescent="0.15">
      <c r="A22" s="224">
        <v>19</v>
      </c>
      <c r="B22" s="352"/>
      <c r="C22" s="338"/>
      <c r="D22" s="354"/>
      <c r="E22" s="350"/>
      <c r="F22" s="207" t="s">
        <v>615</v>
      </c>
      <c r="G22" s="207">
        <v>19</v>
      </c>
      <c r="H22" s="336" t="s">
        <v>701</v>
      </c>
      <c r="I22" s="336"/>
      <c r="J22" s="205" t="s">
        <v>702</v>
      </c>
      <c r="K22" s="217"/>
    </row>
    <row r="23" spans="1:11" ht="24" customHeight="1" x14ac:dyDescent="0.15">
      <c r="A23" s="224">
        <v>20</v>
      </c>
      <c r="B23" s="352"/>
      <c r="C23" s="338"/>
      <c r="D23" s="354"/>
      <c r="E23" s="350"/>
      <c r="F23" s="207" t="s">
        <v>615</v>
      </c>
      <c r="G23" s="207">
        <v>20</v>
      </c>
      <c r="H23" s="336" t="s">
        <v>703</v>
      </c>
      <c r="I23" s="336"/>
      <c r="J23" s="206" t="s">
        <v>704</v>
      </c>
      <c r="K23" s="217"/>
    </row>
    <row r="24" spans="1:11" ht="24" customHeight="1" x14ac:dyDescent="0.15">
      <c r="A24" s="224">
        <v>21</v>
      </c>
      <c r="B24" s="352"/>
      <c r="C24" s="338"/>
      <c r="D24" s="354"/>
      <c r="E24" s="350"/>
      <c r="F24" s="207" t="s">
        <v>615</v>
      </c>
      <c r="G24" s="207">
        <v>21</v>
      </c>
      <c r="H24" s="335" t="s">
        <v>706</v>
      </c>
      <c r="I24" s="335"/>
      <c r="J24" s="92" t="s">
        <v>707</v>
      </c>
      <c r="K24" s="217"/>
    </row>
    <row r="25" spans="1:11" ht="24" customHeight="1" x14ac:dyDescent="0.15">
      <c r="A25" s="224">
        <v>22</v>
      </c>
      <c r="B25" s="352"/>
      <c r="C25" s="338"/>
      <c r="D25" s="354"/>
      <c r="E25" s="350"/>
      <c r="F25" s="207" t="s">
        <v>615</v>
      </c>
      <c r="G25" s="207">
        <v>22</v>
      </c>
      <c r="H25" s="335" t="s">
        <v>708</v>
      </c>
      <c r="I25" s="335"/>
      <c r="J25" s="92" t="s">
        <v>709</v>
      </c>
      <c r="K25" s="217"/>
    </row>
    <row r="26" spans="1:11" ht="24" customHeight="1" x14ac:dyDescent="0.15">
      <c r="A26" s="224">
        <v>23</v>
      </c>
      <c r="B26" s="352"/>
      <c r="C26" s="338"/>
      <c r="D26" s="354"/>
      <c r="E26" s="351"/>
      <c r="F26" s="207" t="s">
        <v>615</v>
      </c>
      <c r="G26" s="207">
        <v>23</v>
      </c>
      <c r="H26" s="336" t="s">
        <v>710</v>
      </c>
      <c r="I26" s="336"/>
      <c r="J26" s="206" t="s">
        <v>711</v>
      </c>
      <c r="K26" s="217"/>
    </row>
    <row r="27" spans="1:11" ht="24" customHeight="1" x14ac:dyDescent="0.15">
      <c r="A27" s="224">
        <v>24</v>
      </c>
      <c r="B27" s="352">
        <v>1</v>
      </c>
      <c r="C27" s="338" t="s">
        <v>1108</v>
      </c>
      <c r="D27" s="354" t="s">
        <v>1109</v>
      </c>
      <c r="E27" s="349" t="s">
        <v>1117</v>
      </c>
      <c r="F27" s="207" t="s">
        <v>615</v>
      </c>
      <c r="G27" s="207">
        <v>24</v>
      </c>
      <c r="H27" s="336" t="s">
        <v>713</v>
      </c>
      <c r="I27" s="336"/>
      <c r="J27" s="206" t="s">
        <v>714</v>
      </c>
      <c r="K27" s="217"/>
    </row>
    <row r="28" spans="1:11" ht="24" customHeight="1" x14ac:dyDescent="0.15">
      <c r="A28" s="224">
        <v>25</v>
      </c>
      <c r="B28" s="352"/>
      <c r="C28" s="338"/>
      <c r="D28" s="354"/>
      <c r="E28" s="350"/>
      <c r="F28" s="207" t="s">
        <v>615</v>
      </c>
      <c r="G28" s="207">
        <v>25</v>
      </c>
      <c r="H28" s="336" t="s">
        <v>715</v>
      </c>
      <c r="I28" s="336"/>
      <c r="J28" s="206" t="s">
        <v>716</v>
      </c>
      <c r="K28" s="217"/>
    </row>
    <row r="29" spans="1:11" ht="24" customHeight="1" x14ac:dyDescent="0.15">
      <c r="A29" s="224">
        <v>26</v>
      </c>
      <c r="B29" s="352"/>
      <c r="C29" s="338"/>
      <c r="D29" s="354"/>
      <c r="E29" s="350"/>
      <c r="F29" s="207" t="s">
        <v>615</v>
      </c>
      <c r="G29" s="207">
        <v>26</v>
      </c>
      <c r="H29" s="336" t="s">
        <v>718</v>
      </c>
      <c r="I29" s="336"/>
      <c r="J29" s="206" t="s">
        <v>719</v>
      </c>
      <c r="K29" s="217"/>
    </row>
    <row r="30" spans="1:11" ht="24" customHeight="1" x14ac:dyDescent="0.15">
      <c r="A30" s="224">
        <v>27</v>
      </c>
      <c r="B30" s="352"/>
      <c r="C30" s="338"/>
      <c r="D30" s="354"/>
      <c r="E30" s="350"/>
      <c r="F30" s="207" t="s">
        <v>615</v>
      </c>
      <c r="G30" s="207">
        <v>27</v>
      </c>
      <c r="H30" s="336" t="s">
        <v>720</v>
      </c>
      <c r="I30" s="336"/>
      <c r="J30" s="206" t="s">
        <v>721</v>
      </c>
      <c r="K30" s="217"/>
    </row>
    <row r="31" spans="1:11" ht="24" customHeight="1" x14ac:dyDescent="0.15">
      <c r="A31" s="224">
        <v>28</v>
      </c>
      <c r="B31" s="352"/>
      <c r="C31" s="338"/>
      <c r="D31" s="354"/>
      <c r="E31" s="350"/>
      <c r="F31" s="207" t="s">
        <v>615</v>
      </c>
      <c r="G31" s="207">
        <v>28</v>
      </c>
      <c r="H31" s="338" t="s">
        <v>722</v>
      </c>
      <c r="I31" s="338"/>
      <c r="J31" s="218" t="s">
        <v>723</v>
      </c>
      <c r="K31" s="217"/>
    </row>
    <row r="32" spans="1:11" ht="24" customHeight="1" x14ac:dyDescent="0.15">
      <c r="A32" s="224">
        <v>29</v>
      </c>
      <c r="B32" s="352"/>
      <c r="C32" s="338"/>
      <c r="D32" s="354"/>
      <c r="E32" s="350"/>
      <c r="F32" s="207" t="s">
        <v>615</v>
      </c>
      <c r="G32" s="207">
        <v>29</v>
      </c>
      <c r="H32" s="335" t="s">
        <v>725</v>
      </c>
      <c r="I32" s="205" t="s">
        <v>726</v>
      </c>
      <c r="J32" s="205" t="s">
        <v>727</v>
      </c>
      <c r="K32" s="217"/>
    </row>
    <row r="33" spans="1:11" ht="24" customHeight="1" x14ac:dyDescent="0.15">
      <c r="A33" s="224">
        <v>30</v>
      </c>
      <c r="B33" s="352"/>
      <c r="C33" s="338"/>
      <c r="D33" s="354"/>
      <c r="E33" s="350"/>
      <c r="F33" s="207" t="s">
        <v>615</v>
      </c>
      <c r="G33" s="207">
        <v>30</v>
      </c>
      <c r="H33" s="335"/>
      <c r="I33" s="205" t="s">
        <v>728</v>
      </c>
      <c r="J33" s="205" t="s">
        <v>729</v>
      </c>
      <c r="K33" s="217"/>
    </row>
    <row r="34" spans="1:11" ht="24" customHeight="1" x14ac:dyDescent="0.15">
      <c r="A34" s="224">
        <v>31</v>
      </c>
      <c r="B34" s="352"/>
      <c r="C34" s="338"/>
      <c r="D34" s="354"/>
      <c r="E34" s="350"/>
      <c r="F34" s="207" t="s">
        <v>615</v>
      </c>
      <c r="G34" s="207">
        <v>31</v>
      </c>
      <c r="H34" s="335"/>
      <c r="I34" s="205" t="s">
        <v>730</v>
      </c>
      <c r="J34" s="205" t="s">
        <v>731</v>
      </c>
      <c r="K34" s="217"/>
    </row>
    <row r="35" spans="1:11" ht="24" customHeight="1" x14ac:dyDescent="0.15">
      <c r="A35" s="224">
        <v>32</v>
      </c>
      <c r="B35" s="352"/>
      <c r="C35" s="338"/>
      <c r="D35" s="354"/>
      <c r="E35" s="350"/>
      <c r="F35" s="207" t="s">
        <v>615</v>
      </c>
      <c r="G35" s="207">
        <v>32</v>
      </c>
      <c r="H35" s="335"/>
      <c r="I35" s="205" t="s">
        <v>732</v>
      </c>
      <c r="J35" s="205" t="s">
        <v>733</v>
      </c>
      <c r="K35" s="217"/>
    </row>
    <row r="36" spans="1:11" ht="24" customHeight="1" x14ac:dyDescent="0.15">
      <c r="A36" s="224">
        <v>33</v>
      </c>
      <c r="B36" s="352"/>
      <c r="C36" s="338"/>
      <c r="D36" s="354"/>
      <c r="E36" s="350"/>
      <c r="F36" s="207" t="s">
        <v>615</v>
      </c>
      <c r="G36" s="207">
        <v>33</v>
      </c>
      <c r="H36" s="335" t="s">
        <v>734</v>
      </c>
      <c r="I36" s="205" t="s">
        <v>735</v>
      </c>
      <c r="J36" s="205" t="s">
        <v>736</v>
      </c>
      <c r="K36" s="217"/>
    </row>
    <row r="37" spans="1:11" ht="24" customHeight="1" x14ac:dyDescent="0.15">
      <c r="A37" s="224">
        <v>34</v>
      </c>
      <c r="B37" s="352"/>
      <c r="C37" s="338"/>
      <c r="D37" s="354"/>
      <c r="E37" s="350"/>
      <c r="F37" s="207" t="s">
        <v>615</v>
      </c>
      <c r="G37" s="207">
        <v>34</v>
      </c>
      <c r="H37" s="335"/>
      <c r="I37" s="205" t="s">
        <v>737</v>
      </c>
      <c r="J37" s="205" t="s">
        <v>738</v>
      </c>
      <c r="K37" s="217"/>
    </row>
    <row r="38" spans="1:11" ht="24" customHeight="1" x14ac:dyDescent="0.15">
      <c r="A38" s="224">
        <v>35</v>
      </c>
      <c r="B38" s="352"/>
      <c r="C38" s="338"/>
      <c r="D38" s="354"/>
      <c r="E38" s="350"/>
      <c r="F38" s="207" t="s">
        <v>615</v>
      </c>
      <c r="G38" s="207">
        <v>35</v>
      </c>
      <c r="H38" s="335"/>
      <c r="I38" s="205" t="s">
        <v>739</v>
      </c>
      <c r="J38" s="205" t="s">
        <v>740</v>
      </c>
      <c r="K38" s="217"/>
    </row>
    <row r="39" spans="1:11" ht="24" customHeight="1" x14ac:dyDescent="0.15">
      <c r="A39" s="224">
        <v>36</v>
      </c>
      <c r="B39" s="352"/>
      <c r="C39" s="338"/>
      <c r="D39" s="354"/>
      <c r="E39" s="350"/>
      <c r="F39" s="207" t="s">
        <v>615</v>
      </c>
      <c r="G39" s="207">
        <v>36</v>
      </c>
      <c r="H39" s="335" t="s">
        <v>741</v>
      </c>
      <c r="I39" s="205" t="s">
        <v>742</v>
      </c>
      <c r="J39" s="205" t="s">
        <v>743</v>
      </c>
      <c r="K39" s="217"/>
    </row>
    <row r="40" spans="1:11" ht="24" customHeight="1" x14ac:dyDescent="0.15">
      <c r="A40" s="224">
        <v>37</v>
      </c>
      <c r="B40" s="352"/>
      <c r="C40" s="338"/>
      <c r="D40" s="354"/>
      <c r="E40" s="350"/>
      <c r="F40" s="207" t="s">
        <v>615</v>
      </c>
      <c r="G40" s="207">
        <v>37</v>
      </c>
      <c r="H40" s="335"/>
      <c r="I40" s="205" t="s">
        <v>744</v>
      </c>
      <c r="J40" s="205" t="s">
        <v>745</v>
      </c>
      <c r="K40" s="217"/>
    </row>
    <row r="41" spans="1:11" ht="24" customHeight="1" x14ac:dyDescent="0.15">
      <c r="A41" s="224">
        <v>38</v>
      </c>
      <c r="B41" s="352"/>
      <c r="C41" s="338"/>
      <c r="D41" s="354"/>
      <c r="E41" s="350"/>
      <c r="F41" s="207" t="s">
        <v>615</v>
      </c>
      <c r="G41" s="207">
        <v>38</v>
      </c>
      <c r="H41" s="335"/>
      <c r="I41" s="205" t="s">
        <v>746</v>
      </c>
      <c r="J41" s="205" t="s">
        <v>747</v>
      </c>
      <c r="K41" s="217"/>
    </row>
    <row r="42" spans="1:11" ht="24" customHeight="1" x14ac:dyDescent="0.15">
      <c r="A42" s="224">
        <v>39</v>
      </c>
      <c r="B42" s="352"/>
      <c r="C42" s="338"/>
      <c r="D42" s="354"/>
      <c r="E42" s="350"/>
      <c r="F42" s="207" t="s">
        <v>615</v>
      </c>
      <c r="G42" s="207">
        <v>39</v>
      </c>
      <c r="H42" s="335"/>
      <c r="I42" s="205" t="s">
        <v>748</v>
      </c>
      <c r="J42" s="205" t="s">
        <v>749</v>
      </c>
      <c r="K42" s="217"/>
    </row>
    <row r="43" spans="1:11" ht="24" customHeight="1" x14ac:dyDescent="0.15">
      <c r="A43" s="224">
        <v>40</v>
      </c>
      <c r="B43" s="352"/>
      <c r="C43" s="338"/>
      <c r="D43" s="354"/>
      <c r="E43" s="350"/>
      <c r="F43" s="207" t="s">
        <v>615</v>
      </c>
      <c r="G43" s="207">
        <v>40</v>
      </c>
      <c r="H43" s="335"/>
      <c r="I43" s="205" t="s">
        <v>750</v>
      </c>
      <c r="J43" s="205" t="s">
        <v>751</v>
      </c>
      <c r="K43" s="217"/>
    </row>
    <row r="44" spans="1:11" ht="24" customHeight="1" x14ac:dyDescent="0.15">
      <c r="A44" s="224">
        <v>41</v>
      </c>
      <c r="B44" s="352"/>
      <c r="C44" s="338"/>
      <c r="D44" s="354"/>
      <c r="E44" s="350"/>
      <c r="F44" s="207" t="s">
        <v>615</v>
      </c>
      <c r="G44" s="207">
        <v>41</v>
      </c>
      <c r="H44" s="335"/>
      <c r="I44" s="205" t="s">
        <v>752</v>
      </c>
      <c r="J44" s="205" t="s">
        <v>753</v>
      </c>
      <c r="K44" s="217"/>
    </row>
    <row r="45" spans="1:11" ht="24" customHeight="1" x14ac:dyDescent="0.15">
      <c r="A45" s="224">
        <v>42</v>
      </c>
      <c r="B45" s="352"/>
      <c r="C45" s="338"/>
      <c r="D45" s="354"/>
      <c r="E45" s="350"/>
      <c r="F45" s="207" t="s">
        <v>615</v>
      </c>
      <c r="G45" s="207">
        <v>42</v>
      </c>
      <c r="H45" s="335"/>
      <c r="I45" s="205" t="s">
        <v>754</v>
      </c>
      <c r="J45" s="205" t="s">
        <v>755</v>
      </c>
      <c r="K45" s="217"/>
    </row>
    <row r="46" spans="1:11" ht="24" customHeight="1" x14ac:dyDescent="0.15">
      <c r="A46" s="224">
        <v>43</v>
      </c>
      <c r="B46" s="352"/>
      <c r="C46" s="338"/>
      <c r="D46" s="354"/>
      <c r="E46" s="350"/>
      <c r="F46" s="207" t="s">
        <v>615</v>
      </c>
      <c r="G46" s="207">
        <v>43</v>
      </c>
      <c r="H46" s="335"/>
      <c r="I46" s="205" t="s">
        <v>756</v>
      </c>
      <c r="J46" s="205" t="s">
        <v>757</v>
      </c>
      <c r="K46" s="217"/>
    </row>
    <row r="47" spans="1:11" ht="24" customHeight="1" x14ac:dyDescent="0.15">
      <c r="A47" s="224">
        <v>44</v>
      </c>
      <c r="B47" s="352"/>
      <c r="C47" s="338"/>
      <c r="D47" s="354"/>
      <c r="E47" s="350"/>
      <c r="F47" s="207" t="s">
        <v>615</v>
      </c>
      <c r="G47" s="207">
        <v>44</v>
      </c>
      <c r="H47" s="335" t="s">
        <v>758</v>
      </c>
      <c r="I47" s="94" t="s">
        <v>759</v>
      </c>
      <c r="J47" s="205" t="s">
        <v>743</v>
      </c>
      <c r="K47" s="217"/>
    </row>
    <row r="48" spans="1:11" ht="24" customHeight="1" x14ac:dyDescent="0.15">
      <c r="A48" s="224">
        <v>45</v>
      </c>
      <c r="B48" s="352"/>
      <c r="C48" s="338"/>
      <c r="D48" s="354"/>
      <c r="E48" s="350"/>
      <c r="F48" s="207" t="s">
        <v>615</v>
      </c>
      <c r="G48" s="207">
        <v>45</v>
      </c>
      <c r="H48" s="335"/>
      <c r="I48" s="94" t="s">
        <v>726</v>
      </c>
      <c r="J48" s="205" t="s">
        <v>727</v>
      </c>
      <c r="K48" s="217"/>
    </row>
    <row r="49" spans="1:11" ht="24" customHeight="1" x14ac:dyDescent="0.15">
      <c r="A49" s="224">
        <v>46</v>
      </c>
      <c r="B49" s="352"/>
      <c r="C49" s="338"/>
      <c r="D49" s="354"/>
      <c r="E49" s="350"/>
      <c r="F49" s="207" t="s">
        <v>615</v>
      </c>
      <c r="G49" s="207">
        <v>46</v>
      </c>
      <c r="H49" s="335"/>
      <c r="I49" s="94" t="s">
        <v>760</v>
      </c>
      <c r="J49" s="205" t="s">
        <v>761</v>
      </c>
      <c r="K49" s="217"/>
    </row>
    <row r="50" spans="1:11" ht="24" customHeight="1" x14ac:dyDescent="0.15">
      <c r="A50" s="224">
        <v>47</v>
      </c>
      <c r="B50" s="352"/>
      <c r="C50" s="338"/>
      <c r="D50" s="354"/>
      <c r="E50" s="350"/>
      <c r="F50" s="207" t="s">
        <v>615</v>
      </c>
      <c r="G50" s="207">
        <v>47</v>
      </c>
      <c r="H50" s="205" t="s">
        <v>762</v>
      </c>
      <c r="I50" s="205" t="s">
        <v>760</v>
      </c>
      <c r="J50" s="205" t="s">
        <v>763</v>
      </c>
      <c r="K50" s="217"/>
    </row>
    <row r="51" spans="1:11" ht="24" customHeight="1" x14ac:dyDescent="0.15">
      <c r="A51" s="224">
        <v>48</v>
      </c>
      <c r="B51" s="352"/>
      <c r="C51" s="338"/>
      <c r="D51" s="354"/>
      <c r="E51" s="351"/>
      <c r="F51" s="207" t="s">
        <v>615</v>
      </c>
      <c r="G51" s="207">
        <v>48</v>
      </c>
      <c r="H51" s="335" t="s">
        <v>765</v>
      </c>
      <c r="I51" s="335"/>
      <c r="J51" s="205" t="s">
        <v>766</v>
      </c>
      <c r="K51" s="217"/>
    </row>
    <row r="52" spans="1:11" ht="24" customHeight="1" x14ac:dyDescent="0.15">
      <c r="A52" s="224">
        <v>49</v>
      </c>
      <c r="B52" s="352">
        <v>1</v>
      </c>
      <c r="C52" s="338" t="s">
        <v>1108</v>
      </c>
      <c r="D52" s="354" t="s">
        <v>1109</v>
      </c>
      <c r="E52" s="349" t="s">
        <v>1120</v>
      </c>
      <c r="F52" s="207" t="s">
        <v>615</v>
      </c>
      <c r="G52" s="207">
        <v>49</v>
      </c>
      <c r="H52" s="335" t="s">
        <v>767</v>
      </c>
      <c r="I52" s="335"/>
      <c r="J52" s="205" t="s">
        <v>768</v>
      </c>
      <c r="K52" s="217"/>
    </row>
    <row r="53" spans="1:11" ht="24" customHeight="1" x14ac:dyDescent="0.15">
      <c r="A53" s="224">
        <v>50</v>
      </c>
      <c r="B53" s="352"/>
      <c r="C53" s="338"/>
      <c r="D53" s="354"/>
      <c r="E53" s="350"/>
      <c r="F53" s="207" t="s">
        <v>615</v>
      </c>
      <c r="G53" s="207">
        <v>50</v>
      </c>
      <c r="H53" s="335" t="s">
        <v>770</v>
      </c>
      <c r="I53" s="335"/>
      <c r="J53" s="205" t="s">
        <v>771</v>
      </c>
      <c r="K53" s="217"/>
    </row>
    <row r="54" spans="1:11" ht="24" customHeight="1" x14ac:dyDescent="0.15">
      <c r="A54" s="224">
        <v>51</v>
      </c>
      <c r="B54" s="352"/>
      <c r="C54" s="338"/>
      <c r="D54" s="354"/>
      <c r="E54" s="350"/>
      <c r="F54" s="207" t="s">
        <v>615</v>
      </c>
      <c r="G54" s="207">
        <v>51</v>
      </c>
      <c r="H54" s="335" t="s">
        <v>773</v>
      </c>
      <c r="I54" s="335"/>
      <c r="J54" s="205" t="s">
        <v>774</v>
      </c>
      <c r="K54" s="217"/>
    </row>
    <row r="55" spans="1:11" ht="24" customHeight="1" x14ac:dyDescent="0.15">
      <c r="A55" s="224">
        <v>52</v>
      </c>
      <c r="B55" s="352"/>
      <c r="C55" s="338"/>
      <c r="D55" s="354"/>
      <c r="E55" s="350"/>
      <c r="F55" s="207" t="s">
        <v>615</v>
      </c>
      <c r="G55" s="207">
        <v>52</v>
      </c>
      <c r="H55" s="335" t="s">
        <v>776</v>
      </c>
      <c r="I55" s="335"/>
      <c r="J55" s="205" t="s">
        <v>777</v>
      </c>
      <c r="K55" s="217"/>
    </row>
    <row r="56" spans="1:11" ht="24" customHeight="1" x14ac:dyDescent="0.15">
      <c r="A56" s="224">
        <v>53</v>
      </c>
      <c r="B56" s="352"/>
      <c r="C56" s="338"/>
      <c r="D56" s="354"/>
      <c r="E56" s="350"/>
      <c r="F56" s="207" t="s">
        <v>615</v>
      </c>
      <c r="G56" s="207">
        <v>53</v>
      </c>
      <c r="H56" s="335" t="s">
        <v>760</v>
      </c>
      <c r="I56" s="335"/>
      <c r="J56" s="205" t="s">
        <v>779</v>
      </c>
      <c r="K56" s="217"/>
    </row>
    <row r="57" spans="1:11" ht="24" customHeight="1" x14ac:dyDescent="0.15">
      <c r="A57" s="224">
        <v>54</v>
      </c>
      <c r="B57" s="352"/>
      <c r="C57" s="338"/>
      <c r="D57" s="354"/>
      <c r="E57" s="350"/>
      <c r="F57" s="207" t="s">
        <v>615</v>
      </c>
      <c r="G57" s="207">
        <v>54</v>
      </c>
      <c r="H57" s="360" t="s">
        <v>726</v>
      </c>
      <c r="I57" s="360"/>
      <c r="J57" s="207" t="s">
        <v>780</v>
      </c>
      <c r="K57" s="96"/>
    </row>
    <row r="58" spans="1:11" ht="24" customHeight="1" x14ac:dyDescent="0.15">
      <c r="A58" s="224">
        <v>55</v>
      </c>
      <c r="B58" s="352"/>
      <c r="C58" s="338"/>
      <c r="D58" s="354"/>
      <c r="E58" s="350"/>
      <c r="F58" s="207" t="s">
        <v>615</v>
      </c>
      <c r="G58" s="207">
        <v>55</v>
      </c>
      <c r="H58" s="338" t="s">
        <v>782</v>
      </c>
      <c r="I58" s="338"/>
      <c r="J58" s="207" t="s">
        <v>1099</v>
      </c>
      <c r="K58" s="217"/>
    </row>
    <row r="59" spans="1:11" ht="24" customHeight="1" x14ac:dyDescent="0.15">
      <c r="A59" s="224">
        <v>56</v>
      </c>
      <c r="B59" s="352"/>
      <c r="C59" s="338"/>
      <c r="D59" s="354"/>
      <c r="E59" s="350"/>
      <c r="F59" s="207" t="s">
        <v>615</v>
      </c>
      <c r="G59" s="207">
        <v>56</v>
      </c>
      <c r="H59" s="338" t="s">
        <v>784</v>
      </c>
      <c r="I59" s="338"/>
      <c r="J59" s="207" t="s">
        <v>785</v>
      </c>
      <c r="K59" s="217"/>
    </row>
    <row r="60" spans="1:11" ht="24" customHeight="1" x14ac:dyDescent="0.15">
      <c r="A60" s="224">
        <v>57</v>
      </c>
      <c r="B60" s="352"/>
      <c r="C60" s="338"/>
      <c r="D60" s="354"/>
      <c r="E60" s="350"/>
      <c r="F60" s="207" t="s">
        <v>615</v>
      </c>
      <c r="G60" s="207">
        <v>57</v>
      </c>
      <c r="H60" s="360" t="s">
        <v>787</v>
      </c>
      <c r="I60" s="360"/>
      <c r="J60" s="207" t="s">
        <v>788</v>
      </c>
      <c r="K60" s="217"/>
    </row>
    <row r="61" spans="1:11" ht="24" customHeight="1" x14ac:dyDescent="0.15">
      <c r="A61" s="224">
        <v>58</v>
      </c>
      <c r="B61" s="352"/>
      <c r="C61" s="338"/>
      <c r="D61" s="354"/>
      <c r="E61" s="350"/>
      <c r="F61" s="207" t="s">
        <v>615</v>
      </c>
      <c r="G61" s="207">
        <v>58</v>
      </c>
      <c r="H61" s="338" t="s">
        <v>790</v>
      </c>
      <c r="I61" s="338"/>
      <c r="J61" s="207" t="s">
        <v>791</v>
      </c>
      <c r="K61" s="217"/>
    </row>
    <row r="62" spans="1:11" ht="24" customHeight="1" x14ac:dyDescent="0.15">
      <c r="A62" s="359">
        <v>59</v>
      </c>
      <c r="B62" s="352"/>
      <c r="C62" s="338"/>
      <c r="D62" s="354"/>
      <c r="E62" s="351"/>
      <c r="F62" s="207" t="s">
        <v>615</v>
      </c>
      <c r="G62" s="207">
        <v>59</v>
      </c>
      <c r="H62" s="335" t="s">
        <v>1115</v>
      </c>
      <c r="I62" s="335"/>
      <c r="J62" s="205" t="s">
        <v>688</v>
      </c>
      <c r="K62" s="216"/>
    </row>
    <row r="63" spans="1:11" ht="45" customHeight="1" x14ac:dyDescent="0.15">
      <c r="A63" s="359"/>
      <c r="B63" s="221">
        <v>2</v>
      </c>
      <c r="C63" s="207" t="s">
        <v>1107</v>
      </c>
      <c r="D63" s="107" t="s">
        <v>689</v>
      </c>
      <c r="E63" s="230"/>
      <c r="F63" s="207" t="s">
        <v>615</v>
      </c>
      <c r="G63" s="207">
        <v>1</v>
      </c>
      <c r="H63" s="335"/>
      <c r="I63" s="335"/>
      <c r="J63" s="205" t="s">
        <v>691</v>
      </c>
      <c r="K63" s="216"/>
    </row>
    <row r="64" spans="1:11" ht="24" customHeight="1" x14ac:dyDescent="0.15">
      <c r="A64" s="359"/>
      <c r="B64" s="352">
        <v>3</v>
      </c>
      <c r="C64" s="338" t="s">
        <v>1110</v>
      </c>
      <c r="D64" s="355" t="s">
        <v>1111</v>
      </c>
      <c r="E64" s="356" t="s">
        <v>1117</v>
      </c>
      <c r="F64" s="207" t="s">
        <v>615</v>
      </c>
      <c r="G64" s="207">
        <v>1</v>
      </c>
      <c r="H64" s="335"/>
      <c r="I64" s="335"/>
      <c r="J64" s="205" t="s">
        <v>683</v>
      </c>
      <c r="K64" s="217"/>
    </row>
    <row r="65" spans="1:11" ht="24" customHeight="1" x14ac:dyDescent="0.15">
      <c r="A65" s="224">
        <v>60</v>
      </c>
      <c r="B65" s="352"/>
      <c r="C65" s="338"/>
      <c r="D65" s="355"/>
      <c r="E65" s="357"/>
      <c r="F65" s="207" t="s">
        <v>615</v>
      </c>
      <c r="G65" s="207">
        <v>2</v>
      </c>
      <c r="H65" s="335" t="s">
        <v>620</v>
      </c>
      <c r="I65" s="335"/>
      <c r="J65" s="207" t="s">
        <v>621</v>
      </c>
      <c r="K65" s="217"/>
    </row>
    <row r="66" spans="1:11" ht="24" customHeight="1" x14ac:dyDescent="0.15">
      <c r="A66" s="224">
        <v>61</v>
      </c>
      <c r="B66" s="352"/>
      <c r="C66" s="338"/>
      <c r="D66" s="355"/>
      <c r="E66" s="357"/>
      <c r="F66" s="207" t="s">
        <v>615</v>
      </c>
      <c r="G66" s="207">
        <v>3</v>
      </c>
      <c r="H66" s="335" t="s">
        <v>667</v>
      </c>
      <c r="I66" s="335" t="s">
        <v>667</v>
      </c>
      <c r="J66" s="206" t="s">
        <v>668</v>
      </c>
      <c r="K66" s="217"/>
    </row>
    <row r="67" spans="1:11" ht="24" customHeight="1" x14ac:dyDescent="0.15">
      <c r="A67" s="224">
        <v>62</v>
      </c>
      <c r="B67" s="352"/>
      <c r="C67" s="338"/>
      <c r="D67" s="355"/>
      <c r="E67" s="357"/>
      <c r="F67" s="207" t="s">
        <v>615</v>
      </c>
      <c r="G67" s="207">
        <v>4</v>
      </c>
      <c r="H67" s="335" t="s">
        <v>670</v>
      </c>
      <c r="I67" s="335" t="s">
        <v>670</v>
      </c>
      <c r="J67" s="206" t="s">
        <v>671</v>
      </c>
      <c r="K67" s="217"/>
    </row>
    <row r="68" spans="1:11" ht="24" customHeight="1" x14ac:dyDescent="0.15">
      <c r="A68" s="224">
        <v>63</v>
      </c>
      <c r="B68" s="352"/>
      <c r="C68" s="338"/>
      <c r="D68" s="355"/>
      <c r="E68" s="357"/>
      <c r="F68" s="207" t="s">
        <v>615</v>
      </c>
      <c r="G68" s="207">
        <v>5</v>
      </c>
      <c r="H68" s="335" t="s">
        <v>675</v>
      </c>
      <c r="I68" s="335" t="s">
        <v>675</v>
      </c>
      <c r="J68" s="205" t="s">
        <v>676</v>
      </c>
      <c r="K68" s="217"/>
    </row>
    <row r="69" spans="1:11" ht="24" customHeight="1" x14ac:dyDescent="0.15">
      <c r="A69" s="224">
        <v>64</v>
      </c>
      <c r="B69" s="352"/>
      <c r="C69" s="338"/>
      <c r="D69" s="355"/>
      <c r="E69" s="357"/>
      <c r="F69" s="207" t="s">
        <v>615</v>
      </c>
      <c r="G69" s="207">
        <v>6</v>
      </c>
      <c r="H69" s="335" t="s">
        <v>725</v>
      </c>
      <c r="I69" s="205" t="s">
        <v>793</v>
      </c>
      <c r="J69" s="205" t="s">
        <v>794</v>
      </c>
      <c r="K69" s="217"/>
    </row>
    <row r="70" spans="1:11" ht="24" customHeight="1" x14ac:dyDescent="0.15">
      <c r="A70" s="224">
        <v>65</v>
      </c>
      <c r="B70" s="352"/>
      <c r="C70" s="338"/>
      <c r="D70" s="355"/>
      <c r="E70" s="357"/>
      <c r="F70" s="207" t="s">
        <v>615</v>
      </c>
      <c r="G70" s="207">
        <v>7</v>
      </c>
      <c r="H70" s="335"/>
      <c r="I70" s="205" t="s">
        <v>795</v>
      </c>
      <c r="J70" s="205" t="s">
        <v>796</v>
      </c>
      <c r="K70" s="217"/>
    </row>
    <row r="71" spans="1:11" ht="45" customHeight="1" x14ac:dyDescent="0.15">
      <c r="A71" s="224">
        <v>66</v>
      </c>
      <c r="B71" s="352"/>
      <c r="C71" s="338"/>
      <c r="D71" s="355"/>
      <c r="E71" s="357"/>
      <c r="F71" s="207" t="s">
        <v>615</v>
      </c>
      <c r="G71" s="207">
        <v>8</v>
      </c>
      <c r="H71" s="205" t="s">
        <v>734</v>
      </c>
      <c r="I71" s="205" t="s">
        <v>797</v>
      </c>
      <c r="J71" s="205" t="s">
        <v>798</v>
      </c>
      <c r="K71" s="217"/>
    </row>
    <row r="72" spans="1:11" ht="45" customHeight="1" x14ac:dyDescent="0.15">
      <c r="A72" s="224">
        <v>67</v>
      </c>
      <c r="B72" s="352"/>
      <c r="C72" s="338"/>
      <c r="D72" s="355"/>
      <c r="E72" s="357"/>
      <c r="F72" s="207" t="s">
        <v>615</v>
      </c>
      <c r="G72" s="207">
        <v>9</v>
      </c>
      <c r="H72" s="205" t="s">
        <v>741</v>
      </c>
      <c r="I72" s="205" t="s">
        <v>799</v>
      </c>
      <c r="J72" s="205" t="s">
        <v>800</v>
      </c>
      <c r="K72" s="217"/>
    </row>
    <row r="73" spans="1:11" ht="24" customHeight="1" x14ac:dyDescent="0.15">
      <c r="A73" s="224">
        <v>68</v>
      </c>
      <c r="B73" s="352"/>
      <c r="C73" s="338"/>
      <c r="D73" s="355"/>
      <c r="E73" s="358"/>
      <c r="F73" s="207" t="s">
        <v>615</v>
      </c>
      <c r="G73" s="207">
        <v>10</v>
      </c>
      <c r="H73" s="335" t="s">
        <v>758</v>
      </c>
      <c r="I73" s="94" t="s">
        <v>801</v>
      </c>
      <c r="J73" s="205" t="s">
        <v>802</v>
      </c>
      <c r="K73" s="217"/>
    </row>
    <row r="74" spans="1:11" ht="24" customHeight="1" x14ac:dyDescent="0.15">
      <c r="A74" s="224">
        <v>69</v>
      </c>
      <c r="B74" s="352">
        <v>3</v>
      </c>
      <c r="C74" s="338" t="s">
        <v>1110</v>
      </c>
      <c r="D74" s="355" t="s">
        <v>1111</v>
      </c>
      <c r="E74" s="356" t="s">
        <v>1118</v>
      </c>
      <c r="F74" s="207" t="s">
        <v>615</v>
      </c>
      <c r="G74" s="207">
        <v>11</v>
      </c>
      <c r="H74" s="335"/>
      <c r="I74" s="94" t="s">
        <v>803</v>
      </c>
      <c r="J74" s="205" t="s">
        <v>804</v>
      </c>
      <c r="K74" s="217"/>
    </row>
    <row r="75" spans="1:11" ht="24" customHeight="1" x14ac:dyDescent="0.15">
      <c r="A75" s="224">
        <v>70</v>
      </c>
      <c r="B75" s="352"/>
      <c r="C75" s="338"/>
      <c r="D75" s="355"/>
      <c r="E75" s="357"/>
      <c r="F75" s="207" t="s">
        <v>615</v>
      </c>
      <c r="G75" s="207">
        <v>12</v>
      </c>
      <c r="H75" s="335"/>
      <c r="I75" s="94" t="s">
        <v>805</v>
      </c>
      <c r="J75" s="205" t="s">
        <v>806</v>
      </c>
      <c r="K75" s="217"/>
    </row>
    <row r="76" spans="1:11" ht="24" customHeight="1" x14ac:dyDescent="0.15">
      <c r="A76" s="224">
        <v>71</v>
      </c>
      <c r="B76" s="352"/>
      <c r="C76" s="338"/>
      <c r="D76" s="355"/>
      <c r="E76" s="357"/>
      <c r="F76" s="207" t="s">
        <v>615</v>
      </c>
      <c r="G76" s="207">
        <v>13</v>
      </c>
      <c r="H76" s="335"/>
      <c r="I76" s="94" t="s">
        <v>807</v>
      </c>
      <c r="J76" s="205" t="s">
        <v>808</v>
      </c>
      <c r="K76" s="217"/>
    </row>
    <row r="77" spans="1:11" ht="24" customHeight="1" x14ac:dyDescent="0.15">
      <c r="A77" s="224">
        <v>72</v>
      </c>
      <c r="B77" s="352"/>
      <c r="C77" s="338"/>
      <c r="D77" s="355"/>
      <c r="E77" s="357"/>
      <c r="F77" s="207" t="s">
        <v>615</v>
      </c>
      <c r="G77" s="207">
        <v>14</v>
      </c>
      <c r="H77" s="335"/>
      <c r="I77" s="94" t="s">
        <v>809</v>
      </c>
      <c r="J77" s="205" t="s">
        <v>810</v>
      </c>
      <c r="K77" s="217"/>
    </row>
    <row r="78" spans="1:11" ht="24" customHeight="1" x14ac:dyDescent="0.15">
      <c r="A78" s="224">
        <v>73</v>
      </c>
      <c r="B78" s="352"/>
      <c r="C78" s="338"/>
      <c r="D78" s="355"/>
      <c r="E78" s="357"/>
      <c r="F78" s="207" t="s">
        <v>615</v>
      </c>
      <c r="G78" s="207">
        <v>15</v>
      </c>
      <c r="H78" s="335" t="s">
        <v>1121</v>
      </c>
      <c r="I78" s="335"/>
      <c r="J78" s="205"/>
      <c r="K78" s="217"/>
    </row>
    <row r="79" spans="1:11" ht="24" customHeight="1" x14ac:dyDescent="0.15">
      <c r="A79" s="224">
        <v>74</v>
      </c>
      <c r="B79" s="352"/>
      <c r="C79" s="338"/>
      <c r="D79" s="355"/>
      <c r="E79" s="357"/>
      <c r="F79" s="207" t="s">
        <v>615</v>
      </c>
      <c r="G79" s="207">
        <v>16</v>
      </c>
      <c r="H79" s="335" t="s">
        <v>813</v>
      </c>
      <c r="I79" s="335"/>
      <c r="J79" s="205" t="s">
        <v>814</v>
      </c>
      <c r="K79" s="217"/>
    </row>
    <row r="80" spans="1:11" ht="24" customHeight="1" x14ac:dyDescent="0.15">
      <c r="A80" s="359">
        <v>75</v>
      </c>
      <c r="B80" s="352"/>
      <c r="C80" s="338"/>
      <c r="D80" s="355"/>
      <c r="E80" s="358"/>
      <c r="F80" s="207" t="s">
        <v>615</v>
      </c>
      <c r="G80" s="207">
        <v>17</v>
      </c>
      <c r="H80" s="335" t="s">
        <v>1086</v>
      </c>
      <c r="I80" s="335"/>
      <c r="J80" s="335" t="s">
        <v>1087</v>
      </c>
      <c r="K80" s="217"/>
    </row>
    <row r="81" spans="1:11" ht="45" customHeight="1" x14ac:dyDescent="0.15">
      <c r="A81" s="359"/>
      <c r="B81" s="221">
        <v>4</v>
      </c>
      <c r="C81" s="207" t="s">
        <v>1106</v>
      </c>
      <c r="D81" s="222" t="s">
        <v>1116</v>
      </c>
      <c r="E81" s="229" t="s">
        <v>1118</v>
      </c>
      <c r="F81" s="207" t="s">
        <v>615</v>
      </c>
      <c r="G81" s="207">
        <v>1</v>
      </c>
      <c r="H81" s="335"/>
      <c r="I81" s="335"/>
      <c r="J81" s="335"/>
      <c r="K81" s="217"/>
    </row>
    <row r="82" spans="1:11" ht="24" customHeight="1" x14ac:dyDescent="0.15">
      <c r="A82" s="224">
        <v>76</v>
      </c>
      <c r="B82" s="352">
        <v>5</v>
      </c>
      <c r="C82" s="338" t="s">
        <v>1105</v>
      </c>
      <c r="D82" s="353" t="s">
        <v>1112</v>
      </c>
      <c r="E82" s="346" t="s">
        <v>1118</v>
      </c>
      <c r="F82" s="207" t="s">
        <v>615</v>
      </c>
      <c r="G82" s="207">
        <v>1</v>
      </c>
      <c r="H82" s="335" t="s">
        <v>623</v>
      </c>
      <c r="I82" s="335"/>
      <c r="J82" s="207" t="s">
        <v>624</v>
      </c>
      <c r="K82" s="217"/>
    </row>
    <row r="83" spans="1:11" ht="24" customHeight="1" x14ac:dyDescent="0.15">
      <c r="A83" s="224">
        <v>77</v>
      </c>
      <c r="B83" s="352"/>
      <c r="C83" s="338"/>
      <c r="D83" s="353"/>
      <c r="E83" s="347"/>
      <c r="F83" s="207" t="s">
        <v>615</v>
      </c>
      <c r="G83" s="207">
        <v>2</v>
      </c>
      <c r="H83" s="335" t="s">
        <v>1094</v>
      </c>
      <c r="I83" s="335" t="s">
        <v>661</v>
      </c>
      <c r="J83" s="205" t="s">
        <v>662</v>
      </c>
      <c r="K83" s="217"/>
    </row>
    <row r="84" spans="1:11" ht="24" customHeight="1" x14ac:dyDescent="0.15">
      <c r="A84" s="224">
        <v>78</v>
      </c>
      <c r="B84" s="352"/>
      <c r="C84" s="338"/>
      <c r="D84" s="353"/>
      <c r="E84" s="347"/>
      <c r="F84" s="207" t="s">
        <v>615</v>
      </c>
      <c r="G84" s="207">
        <v>3</v>
      </c>
      <c r="H84" s="335" t="s">
        <v>815</v>
      </c>
      <c r="I84" s="335"/>
      <c r="J84" s="205" t="s">
        <v>816</v>
      </c>
      <c r="K84" s="217"/>
    </row>
    <row r="85" spans="1:11" ht="24" customHeight="1" x14ac:dyDescent="0.15">
      <c r="A85" s="224">
        <v>79</v>
      </c>
      <c r="B85" s="352"/>
      <c r="C85" s="338"/>
      <c r="D85" s="353"/>
      <c r="E85" s="347"/>
      <c r="F85" s="207" t="s">
        <v>615</v>
      </c>
      <c r="G85" s="207">
        <v>4</v>
      </c>
      <c r="H85" s="335" t="s">
        <v>725</v>
      </c>
      <c r="I85" s="205" t="s">
        <v>817</v>
      </c>
      <c r="J85" s="205" t="s">
        <v>818</v>
      </c>
      <c r="K85" s="217"/>
    </row>
    <row r="86" spans="1:11" ht="24" customHeight="1" x14ac:dyDescent="0.15">
      <c r="A86" s="224">
        <v>80</v>
      </c>
      <c r="B86" s="352"/>
      <c r="C86" s="338"/>
      <c r="D86" s="353"/>
      <c r="E86" s="347"/>
      <c r="F86" s="207" t="s">
        <v>615</v>
      </c>
      <c r="G86" s="207">
        <v>5</v>
      </c>
      <c r="H86" s="335"/>
      <c r="I86" s="205" t="s">
        <v>819</v>
      </c>
      <c r="J86" s="205" t="s">
        <v>820</v>
      </c>
      <c r="K86" s="217"/>
    </row>
    <row r="87" spans="1:11" ht="24" customHeight="1" x14ac:dyDescent="0.15">
      <c r="A87" s="224">
        <v>81</v>
      </c>
      <c r="B87" s="352"/>
      <c r="C87" s="338"/>
      <c r="D87" s="353"/>
      <c r="E87" s="347"/>
      <c r="F87" s="207" t="s">
        <v>615</v>
      </c>
      <c r="G87" s="207">
        <v>6</v>
      </c>
      <c r="H87" s="335"/>
      <c r="I87" s="205" t="s">
        <v>821</v>
      </c>
      <c r="J87" s="205" t="s">
        <v>822</v>
      </c>
      <c r="K87" s="217"/>
    </row>
    <row r="88" spans="1:11" ht="24" customHeight="1" x14ac:dyDescent="0.15">
      <c r="A88" s="224">
        <v>82</v>
      </c>
      <c r="B88" s="352"/>
      <c r="C88" s="338"/>
      <c r="D88" s="353"/>
      <c r="E88" s="347"/>
      <c r="F88" s="207" t="s">
        <v>615</v>
      </c>
      <c r="G88" s="207">
        <v>7</v>
      </c>
      <c r="H88" s="335"/>
      <c r="I88" s="205" t="s">
        <v>823</v>
      </c>
      <c r="J88" s="205" t="s">
        <v>824</v>
      </c>
      <c r="K88" s="217"/>
    </row>
    <row r="89" spans="1:11" ht="24" customHeight="1" x14ac:dyDescent="0.15">
      <c r="A89" s="224">
        <v>83</v>
      </c>
      <c r="B89" s="352"/>
      <c r="C89" s="338"/>
      <c r="D89" s="353"/>
      <c r="E89" s="347"/>
      <c r="F89" s="207" t="s">
        <v>615</v>
      </c>
      <c r="G89" s="207">
        <v>8</v>
      </c>
      <c r="H89" s="335"/>
      <c r="I89" s="205" t="s">
        <v>825</v>
      </c>
      <c r="J89" s="205" t="s">
        <v>826</v>
      </c>
      <c r="K89" s="217"/>
    </row>
    <row r="90" spans="1:11" ht="24" customHeight="1" x14ac:dyDescent="0.15">
      <c r="A90" s="224">
        <v>84</v>
      </c>
      <c r="B90" s="352"/>
      <c r="C90" s="338"/>
      <c r="D90" s="353"/>
      <c r="E90" s="347"/>
      <c r="F90" s="207" t="s">
        <v>615</v>
      </c>
      <c r="G90" s="207">
        <v>9</v>
      </c>
      <c r="H90" s="335" t="s">
        <v>734</v>
      </c>
      <c r="I90" s="205" t="s">
        <v>827</v>
      </c>
      <c r="J90" s="205" t="s">
        <v>828</v>
      </c>
      <c r="K90" s="217"/>
    </row>
    <row r="91" spans="1:11" ht="24" customHeight="1" x14ac:dyDescent="0.15">
      <c r="A91" s="224">
        <v>85</v>
      </c>
      <c r="B91" s="352"/>
      <c r="C91" s="338"/>
      <c r="D91" s="353"/>
      <c r="E91" s="347"/>
      <c r="F91" s="207" t="s">
        <v>615</v>
      </c>
      <c r="G91" s="207">
        <v>10</v>
      </c>
      <c r="H91" s="335"/>
      <c r="I91" s="205" t="s">
        <v>829</v>
      </c>
      <c r="J91" s="205" t="s">
        <v>830</v>
      </c>
      <c r="K91" s="217"/>
    </row>
    <row r="92" spans="1:11" ht="24" customHeight="1" x14ac:dyDescent="0.15">
      <c r="A92" s="224">
        <v>86</v>
      </c>
      <c r="B92" s="352"/>
      <c r="C92" s="338"/>
      <c r="D92" s="353"/>
      <c r="E92" s="347"/>
      <c r="F92" s="207" t="s">
        <v>615</v>
      </c>
      <c r="G92" s="207">
        <v>11</v>
      </c>
      <c r="H92" s="335"/>
      <c r="I92" s="205" t="s">
        <v>831</v>
      </c>
      <c r="J92" s="205" t="s">
        <v>832</v>
      </c>
      <c r="K92" s="217"/>
    </row>
    <row r="93" spans="1:11" ht="24" customHeight="1" x14ac:dyDescent="0.15">
      <c r="A93" s="224">
        <v>87</v>
      </c>
      <c r="B93" s="352"/>
      <c r="C93" s="338"/>
      <c r="D93" s="353"/>
      <c r="E93" s="347"/>
      <c r="F93" s="207" t="s">
        <v>615</v>
      </c>
      <c r="G93" s="207">
        <v>12</v>
      </c>
      <c r="H93" s="335"/>
      <c r="I93" s="205" t="s">
        <v>833</v>
      </c>
      <c r="J93" s="205" t="s">
        <v>834</v>
      </c>
      <c r="K93" s="217"/>
    </row>
    <row r="94" spans="1:11" ht="24" customHeight="1" x14ac:dyDescent="0.15">
      <c r="A94" s="224">
        <v>88</v>
      </c>
      <c r="B94" s="352"/>
      <c r="C94" s="338"/>
      <c r="D94" s="353"/>
      <c r="E94" s="347"/>
      <c r="F94" s="207" t="s">
        <v>615</v>
      </c>
      <c r="G94" s="207">
        <v>13</v>
      </c>
      <c r="H94" s="335"/>
      <c r="I94" s="205" t="s">
        <v>835</v>
      </c>
      <c r="J94" s="205" t="s">
        <v>836</v>
      </c>
      <c r="K94" s="217"/>
    </row>
    <row r="95" spans="1:11" ht="24" customHeight="1" x14ac:dyDescent="0.15">
      <c r="A95" s="224">
        <v>89</v>
      </c>
      <c r="B95" s="352"/>
      <c r="C95" s="338"/>
      <c r="D95" s="353"/>
      <c r="E95" s="347"/>
      <c r="F95" s="207" t="s">
        <v>615</v>
      </c>
      <c r="G95" s="207">
        <v>14</v>
      </c>
      <c r="H95" s="335" t="s">
        <v>741</v>
      </c>
      <c r="I95" s="205" t="s">
        <v>837</v>
      </c>
      <c r="J95" s="205" t="s">
        <v>1097</v>
      </c>
      <c r="K95" s="217"/>
    </row>
    <row r="96" spans="1:11" ht="24" customHeight="1" x14ac:dyDescent="0.15">
      <c r="A96" s="224">
        <v>90</v>
      </c>
      <c r="B96" s="352"/>
      <c r="C96" s="338"/>
      <c r="D96" s="353"/>
      <c r="E96" s="348"/>
      <c r="F96" s="207" t="s">
        <v>615</v>
      </c>
      <c r="G96" s="207">
        <v>15</v>
      </c>
      <c r="H96" s="335"/>
      <c r="I96" s="205" t="s">
        <v>767</v>
      </c>
      <c r="J96" s="205" t="s">
        <v>839</v>
      </c>
      <c r="K96" s="217"/>
    </row>
    <row r="97" spans="1:11" ht="45" customHeight="1" x14ac:dyDescent="0.15">
      <c r="A97" s="224">
        <v>91</v>
      </c>
      <c r="B97" s="352">
        <v>5</v>
      </c>
      <c r="C97" s="338" t="s">
        <v>1105</v>
      </c>
      <c r="D97" s="353" t="s">
        <v>1113</v>
      </c>
      <c r="E97" s="346" t="s">
        <v>1118</v>
      </c>
      <c r="F97" s="207" t="s">
        <v>615</v>
      </c>
      <c r="G97" s="207">
        <v>16</v>
      </c>
      <c r="H97" s="205" t="s">
        <v>758</v>
      </c>
      <c r="I97" s="94" t="s">
        <v>840</v>
      </c>
      <c r="J97" s="205" t="s">
        <v>841</v>
      </c>
      <c r="K97" s="217"/>
    </row>
    <row r="98" spans="1:11" ht="24" customHeight="1" x14ac:dyDescent="0.15">
      <c r="A98" s="224">
        <v>92</v>
      </c>
      <c r="B98" s="352"/>
      <c r="C98" s="338"/>
      <c r="D98" s="353"/>
      <c r="E98" s="347"/>
      <c r="F98" s="207" t="s">
        <v>615</v>
      </c>
      <c r="G98" s="207">
        <v>17</v>
      </c>
      <c r="H98" s="335" t="s">
        <v>762</v>
      </c>
      <c r="I98" s="205" t="s">
        <v>842</v>
      </c>
      <c r="J98" s="205" t="s">
        <v>843</v>
      </c>
      <c r="K98" s="217"/>
    </row>
    <row r="99" spans="1:11" ht="24" customHeight="1" x14ac:dyDescent="0.15">
      <c r="A99" s="224">
        <v>93</v>
      </c>
      <c r="B99" s="352"/>
      <c r="C99" s="338"/>
      <c r="D99" s="353"/>
      <c r="E99" s="347"/>
      <c r="F99" s="207" t="s">
        <v>615</v>
      </c>
      <c r="G99" s="207">
        <v>18</v>
      </c>
      <c r="H99" s="335"/>
      <c r="I99" s="205" t="s">
        <v>844</v>
      </c>
      <c r="J99" s="205" t="s">
        <v>845</v>
      </c>
      <c r="K99" s="217"/>
    </row>
    <row r="100" spans="1:11" ht="24" customHeight="1" x14ac:dyDescent="0.15">
      <c r="A100" s="224">
        <v>94</v>
      </c>
      <c r="B100" s="352"/>
      <c r="C100" s="338"/>
      <c r="D100" s="353"/>
      <c r="E100" s="347"/>
      <c r="F100" s="207" t="s">
        <v>615</v>
      </c>
      <c r="G100" s="207">
        <v>19</v>
      </c>
      <c r="H100" s="335"/>
      <c r="I100" s="205" t="s">
        <v>846</v>
      </c>
      <c r="J100" s="205" t="s">
        <v>847</v>
      </c>
      <c r="K100" s="217"/>
    </row>
    <row r="101" spans="1:11" ht="24" customHeight="1" x14ac:dyDescent="0.15">
      <c r="A101" s="224">
        <v>95</v>
      </c>
      <c r="B101" s="352"/>
      <c r="C101" s="338"/>
      <c r="D101" s="353"/>
      <c r="E101" s="347"/>
      <c r="F101" s="207" t="s">
        <v>615</v>
      </c>
      <c r="G101" s="207">
        <v>20</v>
      </c>
      <c r="H101" s="335" t="s">
        <v>848</v>
      </c>
      <c r="I101" s="335"/>
      <c r="J101" s="205" t="s">
        <v>849</v>
      </c>
      <c r="K101" s="217"/>
    </row>
    <row r="102" spans="1:11" ht="24" customHeight="1" x14ac:dyDescent="0.15">
      <c r="A102" s="224">
        <v>96</v>
      </c>
      <c r="B102" s="352"/>
      <c r="C102" s="338"/>
      <c r="D102" s="353"/>
      <c r="E102" s="348"/>
      <c r="F102" s="207" t="s">
        <v>615</v>
      </c>
      <c r="G102" s="207">
        <v>21</v>
      </c>
      <c r="H102" s="335" t="s">
        <v>850</v>
      </c>
      <c r="I102" s="335"/>
      <c r="J102" s="205" t="s">
        <v>851</v>
      </c>
      <c r="K102" s="217"/>
    </row>
    <row r="103" spans="1:11" ht="24" customHeight="1" x14ac:dyDescent="0.15">
      <c r="A103" s="224">
        <v>97</v>
      </c>
      <c r="B103" s="352">
        <v>6</v>
      </c>
      <c r="C103" s="338" t="s">
        <v>1104</v>
      </c>
      <c r="D103" s="354" t="s">
        <v>852</v>
      </c>
      <c r="E103" s="349" t="s">
        <v>1118</v>
      </c>
      <c r="F103" s="207" t="s">
        <v>615</v>
      </c>
      <c r="G103" s="207">
        <v>1</v>
      </c>
      <c r="H103" s="335" t="s">
        <v>734</v>
      </c>
      <c r="I103" s="205" t="s">
        <v>853</v>
      </c>
      <c r="J103" s="205" t="s">
        <v>854</v>
      </c>
      <c r="K103" s="217"/>
    </row>
    <row r="104" spans="1:11" ht="24" customHeight="1" x14ac:dyDescent="0.15">
      <c r="A104" s="224">
        <v>98</v>
      </c>
      <c r="B104" s="352"/>
      <c r="C104" s="338"/>
      <c r="D104" s="354"/>
      <c r="E104" s="350"/>
      <c r="F104" s="207" t="s">
        <v>615</v>
      </c>
      <c r="G104" s="207">
        <v>2</v>
      </c>
      <c r="H104" s="335"/>
      <c r="I104" s="205" t="s">
        <v>855</v>
      </c>
      <c r="J104" s="205" t="s">
        <v>856</v>
      </c>
      <c r="K104" s="217"/>
    </row>
    <row r="105" spans="1:11" ht="24" customHeight="1" x14ac:dyDescent="0.15">
      <c r="A105" s="224">
        <v>99</v>
      </c>
      <c r="B105" s="352"/>
      <c r="C105" s="338"/>
      <c r="D105" s="354"/>
      <c r="E105" s="350"/>
      <c r="F105" s="207" t="s">
        <v>615</v>
      </c>
      <c r="G105" s="207">
        <v>3</v>
      </c>
      <c r="H105" s="335"/>
      <c r="I105" s="205" t="s">
        <v>857</v>
      </c>
      <c r="J105" s="205" t="s">
        <v>858</v>
      </c>
      <c r="K105" s="217"/>
    </row>
    <row r="106" spans="1:11" ht="24" customHeight="1" x14ac:dyDescent="0.15">
      <c r="A106" s="224">
        <v>100</v>
      </c>
      <c r="B106" s="352"/>
      <c r="C106" s="338"/>
      <c r="D106" s="354"/>
      <c r="E106" s="350"/>
      <c r="F106" s="207" t="s">
        <v>615</v>
      </c>
      <c r="G106" s="207">
        <v>4</v>
      </c>
      <c r="H106" s="335"/>
      <c r="I106" s="205" t="s">
        <v>859</v>
      </c>
      <c r="J106" s="205" t="s">
        <v>860</v>
      </c>
      <c r="K106" s="217"/>
    </row>
    <row r="107" spans="1:11" ht="51" customHeight="1" x14ac:dyDescent="0.15">
      <c r="A107" s="224">
        <v>101</v>
      </c>
      <c r="B107" s="352"/>
      <c r="C107" s="338"/>
      <c r="D107" s="354"/>
      <c r="E107" s="351"/>
      <c r="F107" s="207" t="s">
        <v>615</v>
      </c>
      <c r="G107" s="207">
        <v>5</v>
      </c>
      <c r="H107" s="205" t="s">
        <v>758</v>
      </c>
      <c r="I107" s="94" t="s">
        <v>861</v>
      </c>
      <c r="J107" s="205" t="s">
        <v>862</v>
      </c>
      <c r="K107" s="217"/>
    </row>
    <row r="108" spans="1:11" ht="24" customHeight="1" x14ac:dyDescent="0.15">
      <c r="A108" s="224">
        <v>102</v>
      </c>
      <c r="B108" s="352">
        <v>7</v>
      </c>
      <c r="C108" s="338" t="s">
        <v>1103</v>
      </c>
      <c r="D108" s="354" t="s">
        <v>864</v>
      </c>
      <c r="E108" s="349" t="s">
        <v>1118</v>
      </c>
      <c r="F108" s="207" t="s">
        <v>615</v>
      </c>
      <c r="G108" s="207">
        <v>1</v>
      </c>
      <c r="H108" s="335" t="s">
        <v>734</v>
      </c>
      <c r="I108" s="205" t="s">
        <v>865</v>
      </c>
      <c r="J108" s="205" t="s">
        <v>866</v>
      </c>
      <c r="K108" s="219"/>
    </row>
    <row r="109" spans="1:11" ht="24" customHeight="1" x14ac:dyDescent="0.15">
      <c r="A109" s="224">
        <v>103</v>
      </c>
      <c r="B109" s="352"/>
      <c r="C109" s="338"/>
      <c r="D109" s="354"/>
      <c r="E109" s="350"/>
      <c r="F109" s="207" t="s">
        <v>615</v>
      </c>
      <c r="G109" s="207">
        <v>2</v>
      </c>
      <c r="H109" s="335"/>
      <c r="I109" s="205" t="s">
        <v>867</v>
      </c>
      <c r="J109" s="205" t="s">
        <v>868</v>
      </c>
      <c r="K109" s="217"/>
    </row>
    <row r="110" spans="1:11" ht="24" customHeight="1" x14ac:dyDescent="0.15">
      <c r="A110" s="224">
        <v>104</v>
      </c>
      <c r="B110" s="352"/>
      <c r="C110" s="338"/>
      <c r="D110" s="354"/>
      <c r="E110" s="350"/>
      <c r="F110" s="207" t="s">
        <v>615</v>
      </c>
      <c r="G110" s="207">
        <v>3</v>
      </c>
      <c r="H110" s="335" t="s">
        <v>758</v>
      </c>
      <c r="I110" s="94" t="s">
        <v>869</v>
      </c>
      <c r="J110" s="205" t="s">
        <v>870</v>
      </c>
      <c r="K110" s="217"/>
    </row>
    <row r="111" spans="1:11" ht="24" customHeight="1" x14ac:dyDescent="0.15">
      <c r="A111" s="224">
        <v>105</v>
      </c>
      <c r="B111" s="352"/>
      <c r="C111" s="338"/>
      <c r="D111" s="354"/>
      <c r="E111" s="350"/>
      <c r="F111" s="207" t="s">
        <v>615</v>
      </c>
      <c r="G111" s="207">
        <v>4</v>
      </c>
      <c r="H111" s="335"/>
      <c r="I111" s="94" t="s">
        <v>871</v>
      </c>
      <c r="J111" s="205" t="s">
        <v>872</v>
      </c>
      <c r="K111" s="217"/>
    </row>
    <row r="112" spans="1:11" ht="24" customHeight="1" x14ac:dyDescent="0.15">
      <c r="A112" s="224">
        <v>106</v>
      </c>
      <c r="B112" s="352"/>
      <c r="C112" s="338"/>
      <c r="D112" s="354"/>
      <c r="E112" s="351"/>
      <c r="F112" s="207" t="s">
        <v>615</v>
      </c>
      <c r="G112" s="207">
        <v>5</v>
      </c>
      <c r="H112" s="335" t="s">
        <v>873</v>
      </c>
      <c r="I112" s="335"/>
      <c r="J112" s="205" t="s">
        <v>874</v>
      </c>
      <c r="K112" s="217"/>
    </row>
    <row r="113" spans="1:11" ht="32.25" customHeight="1" x14ac:dyDescent="0.15">
      <c r="A113" s="224">
        <v>107</v>
      </c>
      <c r="B113" s="352">
        <v>8</v>
      </c>
      <c r="C113" s="336" t="s">
        <v>1102</v>
      </c>
      <c r="D113" s="354" t="s">
        <v>890</v>
      </c>
      <c r="E113" s="349" t="s">
        <v>1118</v>
      </c>
      <c r="F113" s="207" t="s">
        <v>615</v>
      </c>
      <c r="G113" s="207">
        <v>1</v>
      </c>
      <c r="H113" s="336" t="s">
        <v>876</v>
      </c>
      <c r="I113" s="336"/>
      <c r="J113" s="218" t="s">
        <v>877</v>
      </c>
      <c r="K113" s="96"/>
    </row>
    <row r="114" spans="1:11" ht="32.25" customHeight="1" x14ac:dyDescent="0.15">
      <c r="A114" s="224">
        <v>108</v>
      </c>
      <c r="B114" s="352"/>
      <c r="C114" s="336"/>
      <c r="D114" s="354"/>
      <c r="E114" s="351"/>
      <c r="F114" s="207" t="s">
        <v>615</v>
      </c>
      <c r="G114" s="207">
        <v>2</v>
      </c>
      <c r="H114" s="335" t="s">
        <v>891</v>
      </c>
      <c r="I114" s="335" t="s">
        <v>891</v>
      </c>
      <c r="J114" s="206" t="s">
        <v>1098</v>
      </c>
      <c r="K114" s="96"/>
    </row>
    <row r="115" spans="1:11" ht="48.75" customHeight="1" x14ac:dyDescent="0.15">
      <c r="A115" s="224">
        <v>109</v>
      </c>
      <c r="B115" s="221">
        <v>9</v>
      </c>
      <c r="C115" s="205" t="s">
        <v>1101</v>
      </c>
      <c r="D115" s="107">
        <v>9.1110108633617395E+17</v>
      </c>
      <c r="E115" s="230" t="s">
        <v>1117</v>
      </c>
      <c r="F115" s="207" t="s">
        <v>615</v>
      </c>
      <c r="G115" s="207">
        <v>1</v>
      </c>
      <c r="H115" s="335" t="s">
        <v>1095</v>
      </c>
      <c r="I115" s="335"/>
      <c r="J115" s="220" t="s">
        <v>880</v>
      </c>
      <c r="K115" s="217"/>
    </row>
    <row r="116" spans="1:11" ht="54.75" customHeight="1" thickBot="1" x14ac:dyDescent="0.2">
      <c r="A116" s="225">
        <v>110</v>
      </c>
      <c r="B116" s="226">
        <v>10</v>
      </c>
      <c r="C116" s="100" t="s">
        <v>1100</v>
      </c>
      <c r="D116" s="209" t="s">
        <v>892</v>
      </c>
      <c r="E116" s="209" t="s">
        <v>1117</v>
      </c>
      <c r="F116" s="100" t="s">
        <v>893</v>
      </c>
      <c r="G116" s="100">
        <v>1</v>
      </c>
      <c r="H116" s="337" t="s">
        <v>894</v>
      </c>
      <c r="I116" s="337" t="s">
        <v>894</v>
      </c>
      <c r="J116" s="227" t="s">
        <v>895</v>
      </c>
      <c r="K116" s="228"/>
    </row>
  </sheetData>
  <autoFilter ref="B3:K116"/>
  <mergeCells count="116">
    <mergeCell ref="H22:I22"/>
    <mergeCell ref="H23:I23"/>
    <mergeCell ref="H15:I15"/>
    <mergeCell ref="H16:I16"/>
    <mergeCell ref="H17:I17"/>
    <mergeCell ref="H18:I18"/>
    <mergeCell ref="A1:C1"/>
    <mergeCell ref="H24:I24"/>
    <mergeCell ref="H25:I25"/>
    <mergeCell ref="H26:I26"/>
    <mergeCell ref="H27:I27"/>
    <mergeCell ref="H28:I28"/>
    <mergeCell ref="B2:K2"/>
    <mergeCell ref="H3:I3"/>
    <mergeCell ref="H4:I4"/>
    <mergeCell ref="H5:I5"/>
    <mergeCell ref="H6:I6"/>
    <mergeCell ref="H7:I7"/>
    <mergeCell ref="H8:I8"/>
    <mergeCell ref="H9:I9"/>
    <mergeCell ref="C4:C26"/>
    <mergeCell ref="B4:B26"/>
    <mergeCell ref="H10:I10"/>
    <mergeCell ref="H11:I11"/>
    <mergeCell ref="H12:I12"/>
    <mergeCell ref="H13:I13"/>
    <mergeCell ref="H14:I14"/>
    <mergeCell ref="H19:I19"/>
    <mergeCell ref="H20:I20"/>
    <mergeCell ref="H21:I21"/>
    <mergeCell ref="D4:D26"/>
    <mergeCell ref="D27:D51"/>
    <mergeCell ref="E4:E26"/>
    <mergeCell ref="H115:I115"/>
    <mergeCell ref="H116:I116"/>
    <mergeCell ref="H82:I82"/>
    <mergeCell ref="H83:I83"/>
    <mergeCell ref="H84:I84"/>
    <mergeCell ref="H101:I101"/>
    <mergeCell ref="H102:I102"/>
    <mergeCell ref="H85:H89"/>
    <mergeCell ref="H90:H94"/>
    <mergeCell ref="H95:H96"/>
    <mergeCell ref="H98:H100"/>
    <mergeCell ref="H112:I112"/>
    <mergeCell ref="H113:I113"/>
    <mergeCell ref="H103:H106"/>
    <mergeCell ref="H108:H109"/>
    <mergeCell ref="H110:H111"/>
    <mergeCell ref="H114:I114"/>
    <mergeCell ref="A80:A81"/>
    <mergeCell ref="H62:I64"/>
    <mergeCell ref="A62:A64"/>
    <mergeCell ref="B52:B62"/>
    <mergeCell ref="C52:C62"/>
    <mergeCell ref="D52:D62"/>
    <mergeCell ref="H80:I81"/>
    <mergeCell ref="H53:I53"/>
    <mergeCell ref="H47:H49"/>
    <mergeCell ref="H66:I66"/>
    <mergeCell ref="H54:I54"/>
    <mergeCell ref="H55:I55"/>
    <mergeCell ref="H56:I56"/>
    <mergeCell ref="H57:I57"/>
    <mergeCell ref="H58:I58"/>
    <mergeCell ref="H59:I59"/>
    <mergeCell ref="H60:I60"/>
    <mergeCell ref="H61:I61"/>
    <mergeCell ref="E27:E51"/>
    <mergeCell ref="H29:I29"/>
    <mergeCell ref="H30:I30"/>
    <mergeCell ref="E74:E80"/>
    <mergeCell ref="J80:J81"/>
    <mergeCell ref="B64:B73"/>
    <mergeCell ref="C64:C73"/>
    <mergeCell ref="D64:D73"/>
    <mergeCell ref="B74:B80"/>
    <mergeCell ref="C74:C80"/>
    <mergeCell ref="D74:D80"/>
    <mergeCell ref="H65:I65"/>
    <mergeCell ref="B27:B51"/>
    <mergeCell ref="C27:C51"/>
    <mergeCell ref="H31:I31"/>
    <mergeCell ref="H51:I51"/>
    <mergeCell ref="H52:I52"/>
    <mergeCell ref="H32:H35"/>
    <mergeCell ref="H36:H38"/>
    <mergeCell ref="H39:H46"/>
    <mergeCell ref="H67:I67"/>
    <mergeCell ref="H68:I68"/>
    <mergeCell ref="H78:I78"/>
    <mergeCell ref="H79:I79"/>
    <mergeCell ref="H69:H70"/>
    <mergeCell ref="H73:H77"/>
    <mergeCell ref="E52:E62"/>
    <mergeCell ref="E64:E73"/>
    <mergeCell ref="E82:E96"/>
    <mergeCell ref="E97:E102"/>
    <mergeCell ref="E103:E107"/>
    <mergeCell ref="E108:E112"/>
    <mergeCell ref="E113:E114"/>
    <mergeCell ref="B82:B96"/>
    <mergeCell ref="C82:C96"/>
    <mergeCell ref="D82:D96"/>
    <mergeCell ref="B97:B102"/>
    <mergeCell ref="C97:C102"/>
    <mergeCell ref="D97:D102"/>
    <mergeCell ref="C103:C107"/>
    <mergeCell ref="C108:C112"/>
    <mergeCell ref="C113:C114"/>
    <mergeCell ref="D103:D107"/>
    <mergeCell ref="D108:D112"/>
    <mergeCell ref="D113:D114"/>
    <mergeCell ref="B103:B107"/>
    <mergeCell ref="B108:B112"/>
    <mergeCell ref="B113:B114"/>
  </mergeCells>
  <phoneticPr fontId="36" type="noConversion"/>
  <pageMargins left="0.78740157480314965" right="0.70866141732283472" top="0.35433070866141736" bottom="0.35433070866141736" header="0.31496062992125984" footer="0.19685039370078741"/>
  <pageSetup paperSize="9" scale="7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G13" sqref="G13"/>
    </sheetView>
  </sheetViews>
  <sheetFormatPr defaultColWidth="9" defaultRowHeight="13.5" x14ac:dyDescent="0.15"/>
  <sheetData>
    <row r="1" spans="1:5" x14ac:dyDescent="0.15">
      <c r="B1" t="s">
        <v>896</v>
      </c>
      <c r="C1" t="s">
        <v>897</v>
      </c>
      <c r="D1" t="s">
        <v>898</v>
      </c>
      <c r="E1" t="s">
        <v>899</v>
      </c>
    </row>
    <row r="2" spans="1:5" x14ac:dyDescent="0.15">
      <c r="A2" t="s">
        <v>900</v>
      </c>
      <c r="B2">
        <v>1000</v>
      </c>
      <c r="C2">
        <v>2000</v>
      </c>
      <c r="D2">
        <v>3000</v>
      </c>
      <c r="E2">
        <v>4000</v>
      </c>
    </row>
    <row r="3" spans="1:5" x14ac:dyDescent="0.15">
      <c r="A3" t="s">
        <v>901</v>
      </c>
      <c r="C3">
        <v>100</v>
      </c>
      <c r="D3">
        <v>70</v>
      </c>
      <c r="E3">
        <v>100</v>
      </c>
    </row>
    <row r="4" spans="1:5" x14ac:dyDescent="0.15">
      <c r="A4" t="s">
        <v>902</v>
      </c>
      <c r="B4">
        <v>85</v>
      </c>
      <c r="D4">
        <v>73</v>
      </c>
      <c r="E4">
        <v>95</v>
      </c>
    </row>
    <row r="5" spans="1:5" x14ac:dyDescent="0.15">
      <c r="A5" t="s">
        <v>903</v>
      </c>
      <c r="B5" s="363">
        <v>5</v>
      </c>
      <c r="C5" s="363"/>
      <c r="D5" s="363"/>
      <c r="E5" s="363"/>
    </row>
    <row r="11" spans="1:5" x14ac:dyDescent="0.15">
      <c r="A11" t="s">
        <v>904</v>
      </c>
      <c r="B11" t="s">
        <v>901</v>
      </c>
      <c r="C11">
        <f>(C3+D3+E3)/3</f>
        <v>90</v>
      </c>
    </row>
    <row r="12" spans="1:5" x14ac:dyDescent="0.15">
      <c r="B12" t="s">
        <v>902</v>
      </c>
      <c r="C12" s="78">
        <f>(B4*B2+D4*D2+E4*E2)/(B2+D2+E2)</f>
        <v>85.5</v>
      </c>
    </row>
  </sheetData>
  <mergeCells count="1">
    <mergeCell ref="B5:E5"/>
  </mergeCells>
  <phoneticPr fontId="3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12</vt:i4>
      </vt:variant>
    </vt:vector>
  </HeadingPairs>
  <TitlesOfParts>
    <vt:vector size="22" baseType="lpstr">
      <vt:lpstr>原版北京设计单位评价</vt:lpstr>
      <vt:lpstr>项目中心1-20</vt:lpstr>
      <vt:lpstr>参照施工修改</vt:lpstr>
      <vt:lpstr>项目中心1-21</vt:lpstr>
      <vt:lpstr>未使用-投标行为计算表格</vt:lpstr>
      <vt:lpstr>未使用-履约行为计算表格</vt:lpstr>
      <vt:lpstr>汇总表</vt:lpstr>
      <vt:lpstr>公示名单 (排序)</vt:lpstr>
      <vt:lpstr>计算表格</vt:lpstr>
      <vt:lpstr>项目台帐2019-徐东修改原版</vt:lpstr>
      <vt:lpstr>参照施工修改!OLE_LINK2</vt:lpstr>
      <vt:lpstr>'项目中心1-20'!OLE_LINK2</vt:lpstr>
      <vt:lpstr>'项目中心1-21'!OLE_LINK2</vt:lpstr>
      <vt:lpstr>'未使用-履约行为计算表格'!Print_Area</vt:lpstr>
      <vt:lpstr>'项目中心1-20'!Print_Area</vt:lpstr>
      <vt:lpstr>'项目中心1-21'!Print_Area</vt:lpstr>
      <vt:lpstr>参照施工修改!Print_Titles</vt:lpstr>
      <vt:lpstr>'公示名单 (排序)'!Print_Titles</vt:lpstr>
      <vt:lpstr>汇总表!Print_Titles</vt:lpstr>
      <vt:lpstr>'未使用-履约行为计算表格'!Print_Titles</vt:lpstr>
      <vt:lpstr>'项目中心1-20'!Print_Titles</vt:lpstr>
      <vt:lpstr>'项目中心1-21'!Print_Titles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wang</cp:lastModifiedBy>
  <cp:revision>1</cp:revision>
  <cp:lastPrinted>2024-02-19T01:43:58Z</cp:lastPrinted>
  <dcterms:created xsi:type="dcterms:W3CDTF">2006-09-13T11:21:00Z</dcterms:created>
  <dcterms:modified xsi:type="dcterms:W3CDTF">2024-02-19T01:57:04Z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24251851F7D0452C954706753595E18E_13</vt:lpwstr>
  </property>
</Properties>
</file>