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A16CCAC3-9D4B-429D-8BB5-32EEC4831DE0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公路影像感知前端运维管理关键技术研究与示范应用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6" l="1"/>
  <c r="H17" i="46"/>
  <c r="H8" i="46"/>
  <c r="I8" i="46" s="1"/>
  <c r="H24" i="46" s="1"/>
</calcChain>
</file>

<file path=xl/sharedStrings.xml><?xml version="1.0" encoding="utf-8"?>
<sst xmlns="http://schemas.openxmlformats.org/spreadsheetml/2006/main" count="77" uniqueCount="64">
  <si>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</si>
  <si>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</si>
  <si>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</si>
  <si>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</si>
  <si>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</si>
  <si>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</si>
  <si>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</si>
  <si>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</si>
  <si>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</si>
  <si>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</si>
  <si>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</si>
  <si>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</si>
  <si>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</si>
  <si>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</si>
  <si>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</si>
  <si>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</si>
  <si>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</si>
  <si>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</si>
  <si>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</si>
  <si>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</si>
  <si>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</si>
  <si>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</si>
  <si>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</si>
  <si>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</si>
  <si>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</si>
  <si>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</si>
  <si>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</si>
  <si>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</si>
  <si>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</si>
  <si>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</si>
  <si>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</si>
  <si>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</si>
  <si>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</si>
  <si>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</si>
  <si>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北京市交通运行监测调度中心</t>
  </si>
  <si>
    <t xml:space="preserve">      其他资金</t>
  </si>
  <si>
    <t>（1）制定分级分类的影像感知前端运维管理规范，形成《北京市交通行业公路影像感知前端运维管理分级分类规范（建议稿）》。（2）突破应用场景智能识别与设施故障智能化检测等关键技术。（3）研制一套运维资源管理平台原型系统并进行示范应用。</t>
  </si>
  <si>
    <t>（1）完成了《北京市交通行业公路影像感知前端运维管理分级分类规范（建议稿）》初稿编写；（2）研制人工智能算法，能够识别4种交通场景，能够对视频遮挡、视频模糊进行自动识别，能够自动识别4种视频码流故障；（3）研制完成运维资源管理平台原型系统，确定了试点单位，拟定了初步的试用方案。</t>
  </si>
  <si>
    <t>编制《北京市交通行业公路影像感知前端运维管理分级分类规范（建议稿）》</t>
  </si>
  <si>
    <t>1篇</t>
  </si>
  <si>
    <t>支持对10种以上的视频设备码流故障进行智能分析</t>
  </si>
  <si>
    <t>6种</t>
  </si>
  <si>
    <t>码流异常检出率</t>
  </si>
  <si>
    <t>≥70</t>
  </si>
  <si>
    <t>场景检出率</t>
  </si>
  <si>
    <t>≥60</t>
  </si>
  <si>
    <t>场景识别准确率（检准率）</t>
  </si>
  <si>
    <t>项目实施进度</t>
  </si>
  <si>
    <t>项目总支出</t>
  </si>
  <si>
    <t>采用智能化巡检，目前能每2天巡视完成所有公路视频，较平时人工10天巡检一轮提升5倍巡检效率。</t>
  </si>
  <si>
    <t>公路影像感知前端运维管理关键技术研究与示范应用</t>
  </si>
  <si>
    <t>9种</t>
  </si>
  <si>
    <t>10种</t>
  </si>
  <si>
    <t>效益指标
（40分）</t>
  </si>
  <si>
    <t>项目实施效果</t>
  </si>
  <si>
    <t>降低运营管理成本，提升交通问题的非现场处理能力，为北京交通行业视频图像质量管理工作提供指南</t>
  </si>
  <si>
    <t>≤116.83万元</t>
  </si>
  <si>
    <t>2024年10月开始期准备工作</t>
  </si>
  <si>
    <t>取得一定效果，但效益仍可不断提升。改进措施：进一步提高项目完成质量，加强项目实施效果，不断提升效益</t>
    <phoneticPr fontId="7" type="noConversion"/>
  </si>
  <si>
    <t>实现对多种交通应用场景和视频遮挡、变化、模糊等问题的智能化识别</t>
    <phoneticPr fontId="7" type="noConversion"/>
  </si>
  <si>
    <t>完成《北京市交通行业公路影像感知前端运维管理分级分类规范（建议稿）》初稿编制；完成关键技术路线的验证，智能算法成果的识别能力和准确率达到预期目标；完成运维资源管理平台原型系统的初版研制</t>
    <phoneticPr fontId="7" type="noConversion"/>
  </si>
  <si>
    <t>合同签订对6种问题进行识别。下一步将加强绩效目标管理，科学判断项目规模，确保目标设定与业务需求匹配</t>
    <phoneticPr fontId="7" type="noConversion"/>
  </si>
  <si>
    <t>92.8万元</t>
    <phoneticPr fontId="7" type="noConversion"/>
  </si>
  <si>
    <r>
      <rPr>
        <sz val="10.5"/>
        <color rgb="FF000000"/>
        <rFont val="宋体"/>
        <family val="3"/>
        <charset val="134"/>
      </rPr>
      <t>社会效益指标</t>
    </r>
    <r>
      <rPr>
        <sz val="10.5"/>
        <color indexed="8"/>
        <rFont val="宋体"/>
        <family val="3"/>
        <charset val="134"/>
      </rPr>
      <t xml:space="preserve">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</si>
</sst>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30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10" fontId="11" fillId="0" borderId="2" xfId="1" applyNumberFormat="1" applyFont="1" applyBorder="1" applyAlignment="1">
      <alignment horizontal="center" vertical="center" wrapText="1"/>
    </xf>
    <xf numFmtId="9" fontId="11" fillId="0" borderId="2" xfId="1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1" fillId="0" borderId="0" xfId="0" applyNumberFormat="1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4"/>
  <sheetViews>
    <sheetView tabSelected="1" topLeftCell="B21" workbookViewId="0">
      <selection activeCell="G22" sqref="G22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4" width="26.73046875" style="14" customWidth="1"/>
    <col min="5" max="6" width="22.59765625" style="14" customWidth="1"/>
    <col min="7" max="7" width="12.59765625" style="17" customWidth="1"/>
    <col min="8" max="8" width="12.59765625" style="14" customWidth="1"/>
    <col min="9" max="9" width="21.265625" style="14" customWidth="1"/>
    <col min="10" max="16384" width="9" style="14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33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0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15"/>
      <c r="B4" s="15"/>
      <c r="C4" s="15"/>
      <c r="D4" s="15"/>
      <c r="E4" s="15"/>
      <c r="F4" s="15"/>
      <c r="G4" s="16"/>
    </row>
    <row r="5" spans="1:9" ht="16.149999999999999" customHeight="1" x14ac:dyDescent="0.3">
      <c r="A5" s="24" t="s">
        <v>1</v>
      </c>
      <c r="B5" s="24"/>
      <c r="C5" s="25" t="s">
        <v>50</v>
      </c>
      <c r="D5" s="26"/>
      <c r="E5" s="26"/>
      <c r="F5" s="26"/>
      <c r="G5" s="26"/>
      <c r="H5" s="26"/>
      <c r="I5" s="27"/>
    </row>
    <row r="6" spans="1:9" ht="16.149999999999999" customHeight="1" x14ac:dyDescent="0.3">
      <c r="A6" s="24" t="s">
        <v>2</v>
      </c>
      <c r="B6" s="24"/>
      <c r="C6" s="28" t="s">
        <v>3</v>
      </c>
      <c r="D6" s="28"/>
      <c r="E6" s="28"/>
      <c r="F6" s="2" t="s">
        <v>4</v>
      </c>
      <c r="G6" s="25" t="s">
        <v>34</v>
      </c>
      <c r="H6" s="26"/>
      <c r="I6" s="27"/>
    </row>
    <row r="7" spans="1:9" ht="16.149999999999999" customHeight="1" x14ac:dyDescent="0.3">
      <c r="A7" s="24" t="s">
        <v>5</v>
      </c>
      <c r="B7" s="24"/>
      <c r="C7" s="2"/>
      <c r="D7" s="3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3" t="s">
        <v>11</v>
      </c>
    </row>
    <row r="8" spans="1:9" ht="16.149999999999999" customHeight="1" x14ac:dyDescent="0.3">
      <c r="A8" s="24" t="s">
        <v>12</v>
      </c>
      <c r="B8" s="24"/>
      <c r="C8" s="2" t="s">
        <v>13</v>
      </c>
      <c r="D8" s="3">
        <v>92.8</v>
      </c>
      <c r="E8" s="3">
        <v>92.8</v>
      </c>
      <c r="F8" s="3">
        <v>92.8</v>
      </c>
      <c r="G8" s="2">
        <v>10</v>
      </c>
      <c r="H8" s="4">
        <f>F8/E8</f>
        <v>1</v>
      </c>
      <c r="I8" s="5">
        <f>H8*10</f>
        <v>10</v>
      </c>
    </row>
    <row r="9" spans="1:9" ht="16.149999999999999" customHeight="1" x14ac:dyDescent="0.3">
      <c r="A9" s="29"/>
      <c r="B9" s="29"/>
      <c r="C9" s="2" t="s">
        <v>14</v>
      </c>
      <c r="D9" s="3">
        <v>92.8</v>
      </c>
      <c r="E9" s="3">
        <v>92.8</v>
      </c>
      <c r="F9" s="3">
        <v>92.8</v>
      </c>
      <c r="G9" s="2" t="s">
        <v>15</v>
      </c>
      <c r="H9" s="2" t="s">
        <v>15</v>
      </c>
      <c r="I9" s="3" t="s">
        <v>15</v>
      </c>
    </row>
    <row r="10" spans="1:9" ht="16.149999999999999" customHeight="1" x14ac:dyDescent="0.3">
      <c r="A10" s="29"/>
      <c r="B10" s="29"/>
      <c r="C10" s="2" t="s">
        <v>16</v>
      </c>
      <c r="D10" s="3"/>
      <c r="E10" s="3"/>
      <c r="F10" s="3"/>
      <c r="G10" s="2" t="s">
        <v>15</v>
      </c>
      <c r="H10" s="2" t="s">
        <v>15</v>
      </c>
      <c r="I10" s="3" t="s">
        <v>15</v>
      </c>
    </row>
    <row r="11" spans="1:9" ht="16.149999999999999" customHeight="1" x14ac:dyDescent="0.3">
      <c r="A11" s="29"/>
      <c r="B11" s="29"/>
      <c r="C11" s="2" t="s">
        <v>35</v>
      </c>
      <c r="D11" s="3"/>
      <c r="E11" s="3"/>
      <c r="F11" s="3"/>
      <c r="G11" s="2" t="s">
        <v>15</v>
      </c>
      <c r="H11" s="2" t="s">
        <v>15</v>
      </c>
      <c r="I11" s="3" t="s">
        <v>15</v>
      </c>
    </row>
    <row r="12" spans="1:9" ht="16.149999999999999" customHeight="1" x14ac:dyDescent="0.3">
      <c r="A12" s="24" t="s">
        <v>17</v>
      </c>
      <c r="B12" s="24" t="s">
        <v>18</v>
      </c>
      <c r="C12" s="24"/>
      <c r="D12" s="24"/>
      <c r="E12" s="24"/>
      <c r="F12" s="24" t="s">
        <v>19</v>
      </c>
      <c r="G12" s="24"/>
      <c r="H12" s="24"/>
      <c r="I12" s="24"/>
    </row>
    <row r="13" spans="1:9" ht="66" customHeight="1" x14ac:dyDescent="0.3">
      <c r="A13" s="24"/>
      <c r="B13" s="25" t="s">
        <v>36</v>
      </c>
      <c r="C13" s="26"/>
      <c r="D13" s="26"/>
      <c r="E13" s="27"/>
      <c r="F13" s="25" t="s">
        <v>37</v>
      </c>
      <c r="G13" s="26"/>
      <c r="H13" s="26"/>
      <c r="I13" s="27"/>
    </row>
    <row r="14" spans="1:9" x14ac:dyDescent="0.3">
      <c r="A14" s="24" t="s">
        <v>20</v>
      </c>
      <c r="B14" s="1" t="s">
        <v>21</v>
      </c>
      <c r="C14" s="1" t="s">
        <v>22</v>
      </c>
      <c r="D14" s="6" t="s">
        <v>23</v>
      </c>
      <c r="E14" s="1" t="s">
        <v>24</v>
      </c>
      <c r="F14" s="1" t="s">
        <v>25</v>
      </c>
      <c r="G14" s="6" t="s">
        <v>9</v>
      </c>
      <c r="H14" s="6" t="s">
        <v>11</v>
      </c>
      <c r="I14" s="1" t="s">
        <v>26</v>
      </c>
    </row>
    <row r="15" spans="1:9" ht="40.5" customHeight="1" x14ac:dyDescent="0.3">
      <c r="A15" s="24"/>
      <c r="B15" s="24" t="s">
        <v>27</v>
      </c>
      <c r="C15" s="24" t="s">
        <v>28</v>
      </c>
      <c r="D15" s="7" t="s">
        <v>38</v>
      </c>
      <c r="E15" s="8" t="s">
        <v>39</v>
      </c>
      <c r="F15" s="8" t="s">
        <v>39</v>
      </c>
      <c r="G15" s="8">
        <v>5</v>
      </c>
      <c r="H15" s="8">
        <v>5</v>
      </c>
      <c r="I15" s="18"/>
    </row>
    <row r="16" spans="1:9" ht="40.5" customHeight="1" x14ac:dyDescent="0.3">
      <c r="A16" s="24"/>
      <c r="B16" s="24"/>
      <c r="C16" s="24"/>
      <c r="D16" s="7" t="s">
        <v>40</v>
      </c>
      <c r="E16" s="8" t="s">
        <v>52</v>
      </c>
      <c r="F16" s="8" t="s">
        <v>52</v>
      </c>
      <c r="G16" s="8">
        <v>5</v>
      </c>
      <c r="H16" s="8">
        <v>5</v>
      </c>
      <c r="I16" s="7"/>
    </row>
    <row r="17" spans="1:9" ht="65.650000000000006" x14ac:dyDescent="0.3">
      <c r="A17" s="24"/>
      <c r="B17" s="24"/>
      <c r="C17" s="24"/>
      <c r="D17" s="7" t="s">
        <v>59</v>
      </c>
      <c r="E17" s="8" t="s">
        <v>51</v>
      </c>
      <c r="F17" s="8" t="s">
        <v>41</v>
      </c>
      <c r="G17" s="8">
        <v>5</v>
      </c>
      <c r="H17" s="8">
        <f>ROUND(G17*6/9,0)</f>
        <v>3</v>
      </c>
      <c r="I17" s="7" t="s">
        <v>61</v>
      </c>
    </row>
    <row r="18" spans="1:9" ht="40.5" customHeight="1" x14ac:dyDescent="0.3">
      <c r="A18" s="24"/>
      <c r="B18" s="24"/>
      <c r="C18" s="24" t="s">
        <v>29</v>
      </c>
      <c r="D18" s="7" t="s">
        <v>42</v>
      </c>
      <c r="E18" s="8" t="s">
        <v>43</v>
      </c>
      <c r="F18" s="9">
        <v>0.70899999999999996</v>
      </c>
      <c r="G18" s="8">
        <v>4</v>
      </c>
      <c r="H18" s="8">
        <v>4</v>
      </c>
      <c r="I18" s="8"/>
    </row>
    <row r="19" spans="1:9" ht="40.5" customHeight="1" x14ac:dyDescent="0.3">
      <c r="A19" s="24"/>
      <c r="B19" s="24"/>
      <c r="C19" s="24"/>
      <c r="D19" s="7" t="s">
        <v>44</v>
      </c>
      <c r="E19" s="8" t="s">
        <v>45</v>
      </c>
      <c r="F19" s="10">
        <v>0.72</v>
      </c>
      <c r="G19" s="8">
        <v>4</v>
      </c>
      <c r="H19" s="8">
        <v>4</v>
      </c>
      <c r="I19" s="8"/>
    </row>
    <row r="20" spans="1:9" ht="40.5" customHeight="1" x14ac:dyDescent="0.3">
      <c r="A20" s="24"/>
      <c r="B20" s="24"/>
      <c r="C20" s="24"/>
      <c r="D20" s="7" t="s">
        <v>46</v>
      </c>
      <c r="E20" s="8" t="s">
        <v>45</v>
      </c>
      <c r="F20" s="10">
        <v>0.65</v>
      </c>
      <c r="G20" s="8">
        <v>5</v>
      </c>
      <c r="H20" s="8">
        <v>5</v>
      </c>
      <c r="I20" s="8"/>
    </row>
    <row r="21" spans="1:9" ht="118.15" x14ac:dyDescent="0.3">
      <c r="A21" s="24"/>
      <c r="B21" s="24"/>
      <c r="C21" s="11" t="s">
        <v>30</v>
      </c>
      <c r="D21" s="8" t="s">
        <v>47</v>
      </c>
      <c r="E21" s="8" t="s">
        <v>57</v>
      </c>
      <c r="F21" s="8" t="s">
        <v>60</v>
      </c>
      <c r="G21" s="8">
        <v>12</v>
      </c>
      <c r="H21" s="8">
        <v>12</v>
      </c>
      <c r="I21" s="8"/>
    </row>
    <row r="22" spans="1:9" ht="38.85" customHeight="1" x14ac:dyDescent="0.3">
      <c r="A22" s="24"/>
      <c r="B22" s="24"/>
      <c r="C22" s="11" t="s">
        <v>31</v>
      </c>
      <c r="D22" s="8" t="s">
        <v>48</v>
      </c>
      <c r="E22" s="3" t="s">
        <v>56</v>
      </c>
      <c r="F22" s="3" t="s">
        <v>62</v>
      </c>
      <c r="G22" s="8">
        <v>10</v>
      </c>
      <c r="H22" s="8">
        <v>10</v>
      </c>
      <c r="I22" s="8"/>
    </row>
    <row r="23" spans="1:9" ht="65.650000000000006" x14ac:dyDescent="0.3">
      <c r="A23" s="24"/>
      <c r="B23" s="11" t="s">
        <v>53</v>
      </c>
      <c r="C23" s="11" t="s">
        <v>63</v>
      </c>
      <c r="D23" s="7" t="s">
        <v>54</v>
      </c>
      <c r="E23" s="3" t="s">
        <v>55</v>
      </c>
      <c r="F23" s="3" t="s">
        <v>49</v>
      </c>
      <c r="G23" s="8">
        <v>40</v>
      </c>
      <c r="H23" s="8">
        <f>G23*0.9</f>
        <v>36</v>
      </c>
      <c r="I23" s="3" t="s">
        <v>58</v>
      </c>
    </row>
    <row r="24" spans="1:9" ht="27.4" customHeight="1" x14ac:dyDescent="0.3">
      <c r="A24" s="24" t="s">
        <v>32</v>
      </c>
      <c r="B24" s="24"/>
      <c r="C24" s="24"/>
      <c r="D24" s="24"/>
      <c r="E24" s="24"/>
      <c r="F24" s="24"/>
      <c r="G24" s="12"/>
      <c r="H24" s="13">
        <f>I8+SUM(H15:H23)</f>
        <v>94</v>
      </c>
      <c r="I24" s="1"/>
    </row>
  </sheetData>
  <mergeCells count="23">
    <mergeCell ref="B12:E12"/>
    <mergeCell ref="F12:I12"/>
    <mergeCell ref="B13:E13"/>
    <mergeCell ref="F13:I13"/>
    <mergeCell ref="A24:F24"/>
    <mergeCell ref="A12:A13"/>
    <mergeCell ref="A14:A23"/>
    <mergeCell ref="B15:B22"/>
    <mergeCell ref="C15:C17"/>
    <mergeCell ref="C18:C20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ageMargins left="0.75" right="0.75" top="1" bottom="1" header="0.5" footer="0.5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公路影像感知前端运维管理关键技术研究与示范应用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2025-08-20T05:02:24Z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5865CB5D14344B01BDE6DDAE524583F3_13</vt:lpwstr>
  </property>
</Properties>
</file>