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4A9ADCB-484C-4460-88EE-E728D89959A3}" xr6:coauthVersionLast="47" xr6:coauthVersionMax="47" xr10:uidLastSave="{00000000-0000-0000-0000-000000000000}"/>
  <bookViews>
    <workbookView xWindow="75" yWindow="735" windowWidth="21525" windowHeight="12765" tabRatio="673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<sst xmlns="http://schemas.openxmlformats.org/spreadsheetml/2006/main" count="73" uniqueCount="60">
  <si>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</si>
  <si>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</si>
  <si>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</si>
  <si>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</si>
  <si>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</si>
  <si>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</si>
  <si>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</si>
  <si>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</si>
  <si>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</si>
  <si>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</si>
  <si>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</si>
  <si>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</si>
  <si>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</si>
  <si>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</si>
  <si>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</si>
  <si>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</si>
  <si>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</si>
  <si>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</si>
  <si>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</si>
  <si>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</si>
  <si>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</si>
  <si>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</si>
  <si>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</si>
  <si>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</si>
  <si>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</si>
  <si>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</si>
  <si>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</si>
  <si>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</si>
  <si>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</si>
  <si>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</si>
  <si>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</si>
  <si>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</si>
  <si>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</si>
  <si>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</si>
  <si>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北京市交通委员会怀柔公路分局</t>
  </si>
  <si>
    <t xml:space="preserve">      其他资金</t>
  </si>
  <si>
    <t>质量标准</t>
  </si>
  <si>
    <t>项目执行进度</t>
  </si>
  <si>
    <t>计划2024年开工建设，2027年完工</t>
  </si>
  <si>
    <t>项目于2024年6月底开工建设，计划于2027年6月完工</t>
  </si>
  <si>
    <t>社会效益</t>
  </si>
  <si>
    <t>服务怀北、琉璃庙、汤河口3个镇的生命通道</t>
  </si>
  <si>
    <t>生态效益</t>
  </si>
  <si>
    <t>服务生态涵养区经济发展</t>
  </si>
  <si>
    <t>可持续效益</t>
  </si>
  <si>
    <t>完善国道通瓶颈路段，服务群众出行</t>
  </si>
  <si>
    <t>根据计划情况，开工建设</t>
  </si>
  <si>
    <t>1项</t>
  </si>
  <si>
    <t>社会、生态、可持续影响效益指标（40分）</t>
  </si>
  <si>
    <t>效益指标
（40分）</t>
  </si>
  <si>
    <t>14078.877693万元</t>
  </si>
  <si>
    <t>11000024T000003079816-国道111（河防口-汤河口）出京线（固投）</t>
  </si>
  <si>
    <t>项目建成后作为服务怀北、琉璃庙、汤河口3个镇的生命通道</t>
  </si>
  <si>
    <t>项目建成后服务生态涵养区经济发展</t>
  </si>
  <si>
    <t>项目建成后进一步完善国道通瓶颈路段，服务群众出行</t>
  </si>
  <si>
    <t>符合公路工程质量检验评定标准，工程质量须达到合格标准</t>
    <phoneticPr fontId="7" type="noConversion"/>
  </si>
  <si>
    <t>符合公路工程质量检验评定标准</t>
    <phoneticPr fontId="7" type="noConversion"/>
  </si>
  <si>
    <t>项目支出数</t>
    <phoneticPr fontId="7" type="noConversion"/>
  </si>
  <si>
    <t>项目尚未完工，项目的实施将取得预设效益</t>
    <phoneticPr fontId="7" type="noConversion"/>
  </si>
  <si>
    <t>≤32800万元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</si>
</sst>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workbookViewId="0">
      <selection activeCell="E19" sqref="E19"/>
    </sheetView>
  </sheetViews>
  <sheetFormatPr defaultColWidth="9" defaultRowHeight="13.15" x14ac:dyDescent="0.3"/>
  <cols>
    <col min="1" max="1" width="4.1328125" style="6" customWidth="1"/>
    <col min="2" max="2" width="12.3984375" style="6" customWidth="1"/>
    <col min="3" max="3" width="18.59765625" style="6" customWidth="1"/>
    <col min="4" max="4" width="19" style="6" customWidth="1"/>
    <col min="5" max="6" width="19.19921875" style="6" customWidth="1"/>
    <col min="7" max="7" width="11.46484375" style="7" customWidth="1"/>
    <col min="8" max="8" width="11.46484375" style="6" customWidth="1"/>
    <col min="9" max="9" width="13.19921875" style="6" customWidth="1"/>
    <col min="10" max="16384" width="9" style="6"/>
  </cols>
  <sheetData>
    <row r="1" spans="1:9" x14ac:dyDescent="0.3">
      <c r="A1" s="8"/>
      <c r="B1" s="8"/>
      <c r="C1" s="8"/>
      <c r="D1" s="8"/>
      <c r="E1" s="8"/>
      <c r="F1" s="8"/>
      <c r="G1" s="8"/>
    </row>
    <row r="2" spans="1:9" ht="25.05" customHeight="1" x14ac:dyDescent="0.3">
      <c r="A2" s="9" t="s">
        <v>33</v>
      </c>
      <c r="B2" s="10"/>
      <c r="C2" s="10"/>
      <c r="D2" s="10"/>
      <c r="E2" s="10"/>
      <c r="F2" s="10"/>
      <c r="G2" s="10"/>
      <c r="H2" s="10"/>
      <c r="I2" s="10"/>
    </row>
    <row r="3" spans="1:9" ht="18" customHeight="1" x14ac:dyDescent="0.3">
      <c r="A3" s="11" t="s">
        <v>0</v>
      </c>
      <c r="B3" s="12"/>
      <c r="C3" s="12"/>
      <c r="D3" s="12"/>
      <c r="E3" s="12"/>
      <c r="F3" s="12"/>
      <c r="G3" s="12"/>
      <c r="H3" s="12"/>
      <c r="I3" s="12"/>
    </row>
    <row r="4" spans="1:9" x14ac:dyDescent="0.3">
      <c r="A4" s="4"/>
      <c r="B4" s="4"/>
      <c r="C4" s="4"/>
      <c r="D4" s="4"/>
      <c r="E4" s="4"/>
      <c r="F4" s="4"/>
      <c r="G4" s="5"/>
    </row>
    <row r="5" spans="1:9" x14ac:dyDescent="0.3">
      <c r="A5" s="13" t="s">
        <v>1</v>
      </c>
      <c r="B5" s="13"/>
      <c r="C5" s="13" t="s">
        <v>51</v>
      </c>
      <c r="D5" s="13"/>
      <c r="E5" s="13"/>
      <c r="F5" s="13"/>
      <c r="G5" s="13"/>
      <c r="H5" s="13"/>
      <c r="I5" s="13"/>
    </row>
    <row r="6" spans="1:9" x14ac:dyDescent="0.3">
      <c r="A6" s="13" t="s">
        <v>2</v>
      </c>
      <c r="B6" s="13"/>
      <c r="C6" s="13" t="s">
        <v>3</v>
      </c>
      <c r="D6" s="13"/>
      <c r="E6" s="13"/>
      <c r="F6" s="1" t="s">
        <v>4</v>
      </c>
      <c r="G6" s="13" t="s">
        <v>34</v>
      </c>
      <c r="H6" s="13"/>
      <c r="I6" s="13"/>
    </row>
    <row r="7" spans="1:9" x14ac:dyDescent="0.3">
      <c r="A7" s="13" t="s">
        <v>5</v>
      </c>
      <c r="B7" s="13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3" t="s">
        <v>12</v>
      </c>
      <c r="B8" s="13"/>
      <c r="C8" s="1" t="s">
        <v>13</v>
      </c>
      <c r="D8" s="1">
        <v>8890</v>
      </c>
      <c r="E8" s="1">
        <v>32800</v>
      </c>
      <c r="F8" s="1">
        <v>14078.877693</v>
      </c>
      <c r="G8" s="1">
        <v>10</v>
      </c>
      <c r="H8" s="2">
        <f>F8/E8</f>
        <v>0.42923407600609759</v>
      </c>
      <c r="I8" s="3">
        <f>H8*10</f>
        <v>4.2923407600609762</v>
      </c>
    </row>
    <row r="9" spans="1:9" x14ac:dyDescent="0.3">
      <c r="A9" s="13"/>
      <c r="B9" s="13"/>
      <c r="C9" s="1" t="s">
        <v>14</v>
      </c>
      <c r="D9" s="1">
        <v>8890</v>
      </c>
      <c r="E9" s="1">
        <v>32800</v>
      </c>
      <c r="F9" s="1">
        <v>14078.877693</v>
      </c>
      <c r="G9" s="1" t="s">
        <v>15</v>
      </c>
      <c r="H9" s="1" t="s">
        <v>15</v>
      </c>
      <c r="I9" s="1" t="s">
        <v>15</v>
      </c>
    </row>
    <row r="10" spans="1:9" x14ac:dyDescent="0.3">
      <c r="A10" s="13"/>
      <c r="B10" s="13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3"/>
      <c r="B11" s="13"/>
      <c r="C11" s="1" t="s">
        <v>35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87" customHeight="1" x14ac:dyDescent="0.3">
      <c r="A13" s="13"/>
      <c r="B13" s="13" t="s">
        <v>46</v>
      </c>
      <c r="C13" s="13"/>
      <c r="D13" s="13"/>
      <c r="E13" s="13"/>
      <c r="F13" s="13" t="s">
        <v>46</v>
      </c>
      <c r="G13" s="13"/>
      <c r="H13" s="13"/>
      <c r="I13" s="13"/>
    </row>
    <row r="14" spans="1:9" ht="26.25" x14ac:dyDescent="0.3">
      <c r="A14" s="13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34.15" customHeight="1" x14ac:dyDescent="0.3">
      <c r="A15" s="13"/>
      <c r="B15" s="13" t="s">
        <v>27</v>
      </c>
      <c r="C15" s="1" t="s">
        <v>28</v>
      </c>
      <c r="D15" s="1" t="s">
        <v>46</v>
      </c>
      <c r="E15" s="1" t="s">
        <v>47</v>
      </c>
      <c r="F15" s="1" t="s">
        <v>47</v>
      </c>
      <c r="G15" s="1">
        <v>15</v>
      </c>
      <c r="H15" s="1">
        <v>15</v>
      </c>
      <c r="I15" s="1"/>
    </row>
    <row r="16" spans="1:9" ht="67.7" customHeight="1" x14ac:dyDescent="0.3">
      <c r="A16" s="13"/>
      <c r="B16" s="13"/>
      <c r="C16" s="1" t="s">
        <v>29</v>
      </c>
      <c r="D16" s="1" t="s">
        <v>36</v>
      </c>
      <c r="E16" s="1" t="s">
        <v>55</v>
      </c>
      <c r="F16" s="1" t="s">
        <v>56</v>
      </c>
      <c r="G16" s="1">
        <v>13</v>
      </c>
      <c r="H16" s="1">
        <v>13</v>
      </c>
      <c r="I16" s="1"/>
    </row>
    <row r="17" spans="1:9" ht="49.15" customHeight="1" x14ac:dyDescent="0.3">
      <c r="A17" s="13"/>
      <c r="B17" s="13"/>
      <c r="C17" s="1" t="s">
        <v>30</v>
      </c>
      <c r="D17" s="1" t="s">
        <v>37</v>
      </c>
      <c r="E17" s="1" t="s">
        <v>38</v>
      </c>
      <c r="F17" s="1" t="s">
        <v>39</v>
      </c>
      <c r="G17" s="1">
        <v>12</v>
      </c>
      <c r="H17" s="1">
        <v>12</v>
      </c>
      <c r="I17" s="1"/>
    </row>
    <row r="18" spans="1:9" ht="26.25" x14ac:dyDescent="0.3">
      <c r="A18" s="13"/>
      <c r="B18" s="13"/>
      <c r="C18" s="1" t="s">
        <v>31</v>
      </c>
      <c r="D18" s="1" t="s">
        <v>57</v>
      </c>
      <c r="E18" s="1" t="s">
        <v>59</v>
      </c>
      <c r="F18" s="1" t="s">
        <v>50</v>
      </c>
      <c r="G18" s="1">
        <v>10</v>
      </c>
      <c r="H18" s="1">
        <v>10</v>
      </c>
      <c r="I18" s="1"/>
    </row>
    <row r="19" spans="1:9" ht="53.75" customHeight="1" x14ac:dyDescent="0.3">
      <c r="A19" s="13"/>
      <c r="B19" s="13" t="s">
        <v>49</v>
      </c>
      <c r="C19" s="13" t="s">
        <v>48</v>
      </c>
      <c r="D19" s="1" t="s">
        <v>40</v>
      </c>
      <c r="E19" s="1" t="s">
        <v>41</v>
      </c>
      <c r="F19" s="1" t="s">
        <v>52</v>
      </c>
      <c r="G19" s="1">
        <v>14</v>
      </c>
      <c r="H19" s="1">
        <v>12</v>
      </c>
      <c r="I19" s="14" t="s">
        <v>58</v>
      </c>
    </row>
    <row r="20" spans="1:9" ht="38.75" customHeight="1" x14ac:dyDescent="0.3">
      <c r="A20" s="13"/>
      <c r="B20" s="13"/>
      <c r="C20" s="13"/>
      <c r="D20" s="1" t="s">
        <v>42</v>
      </c>
      <c r="E20" s="1" t="s">
        <v>43</v>
      </c>
      <c r="F20" s="1" t="s">
        <v>53</v>
      </c>
      <c r="G20" s="1">
        <v>13</v>
      </c>
      <c r="H20" s="1">
        <v>12</v>
      </c>
      <c r="I20" s="15"/>
    </row>
    <row r="21" spans="1:9" ht="52.15" customHeight="1" x14ac:dyDescent="0.3">
      <c r="A21" s="13"/>
      <c r="B21" s="13"/>
      <c r="C21" s="13"/>
      <c r="D21" s="1" t="s">
        <v>44</v>
      </c>
      <c r="E21" s="1" t="s">
        <v>45</v>
      </c>
      <c r="F21" s="1" t="s">
        <v>54</v>
      </c>
      <c r="G21" s="1">
        <v>13</v>
      </c>
      <c r="H21" s="1">
        <v>12</v>
      </c>
      <c r="I21" s="16"/>
    </row>
    <row r="22" spans="1:9" ht="17.350000000000001" customHeight="1" x14ac:dyDescent="0.3">
      <c r="A22" s="13" t="s">
        <v>32</v>
      </c>
      <c r="B22" s="13"/>
      <c r="C22" s="13"/>
      <c r="D22" s="13"/>
      <c r="E22" s="13"/>
      <c r="F22" s="13"/>
      <c r="G22" s="1"/>
      <c r="H22" s="3">
        <f>I8+SUM(H15:H21)</f>
        <v>90.292340760060981</v>
      </c>
      <c r="I22" s="1"/>
    </row>
  </sheetData>
  <mergeCells count="24">
    <mergeCell ref="B12:E12"/>
    <mergeCell ref="F12:I12"/>
    <mergeCell ref="B13:E13"/>
    <mergeCell ref="F13:I13"/>
    <mergeCell ref="A22:F22"/>
    <mergeCell ref="A12:A13"/>
    <mergeCell ref="A14:A21"/>
    <mergeCell ref="B15:B18"/>
    <mergeCell ref="B19:B21"/>
    <mergeCell ref="C19:C21"/>
    <mergeCell ref="I19:I21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