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540C84B6-CFAB-409F-AAF0-C166C0D3B93C}"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5" l="1"/>
  <c r="H19" i="45"/>
  <c r="H8" i="45"/>
  <c r="I8" i="45" s="1"/>
  <c r="H21" i="45" s="1"/>
</calcChain>
</file>

<file path=xl/sharedStrings.xml><?xml version="1.0" encoding="utf-8"?>
<sst xmlns="http://schemas.openxmlformats.org/spreadsheetml/2006/main" count="72" uniqueCount="62">
  <si>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</si>
  <si>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</si>
  <si>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</si>
  <si>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</si>
  <si>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</si>
  <si>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</si>
  <si>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</si>
  <si>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</si>
  <si>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</si>
  <si>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</si>
  <si>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</si>
  <si>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</si>
  <si>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</si>
  <si>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</si>
  <si>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</si>
  <si>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</si>
  <si>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</si>
  <si>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</si>
  <si>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</si>
  <si>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</si>
  <si>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</si>
  <si>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</si>
  <si>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</si>
  <si>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</si>
  <si>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</si>
  <si>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</si>
  <si>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</si>
  <si>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</si>
  <si>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</si>
  <si>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</si>
  <si>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</si>
  <si>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</si>
  <si>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满意度指标（10分）</t>
  </si>
  <si>
    <t>服务对象满意度指标（10分）</t>
  </si>
  <si>
    <t>总分</t>
  </si>
  <si>
    <t xml:space="preserve">项目支出绩效自评表 </t>
  </si>
  <si>
    <t>11000022T000000453363-普通公路养护工程造价咨询</t>
  </si>
  <si>
    <t xml:space="preserve">      其他资金</t>
  </si>
  <si>
    <t>实现普通公路养护工程各项投资有效控制，为下一年度工程概算审核提供指导意见，概算批复水平与实际情况相符。</t>
  </si>
  <si>
    <t>实现了普通公路养护工程各项投资有效控制，为2025年度工程概算审核提供指导意见，概算批复水平与实际情况相符。</t>
  </si>
  <si>
    <t>概决算审核数量</t>
  </si>
  <si>
    <t>≥40项</t>
  </si>
  <si>
    <t>53项</t>
  </si>
  <si>
    <t>审核工作规范性</t>
  </si>
  <si>
    <t>符合交通运输部《公路工程建设项目概算预算编制办法》（JTG3830—2018）、《公路工程预算定额》（JTG/T3832-2018）、《北京市建设工程预算定额》（2012）等文件规定</t>
  </si>
  <si>
    <t>符合交通运输部《公路工程建设项目概算预算编制办法》（JTG3830—2018）、《公路工程预算定额》（JTG/T3832-2018）、《北京市建设工程预算定额》（2012）等相关造价文件规定</t>
  </si>
  <si>
    <t>项目实施进度</t>
  </si>
  <si>
    <t>项目全年进行，依据上级单位转发的报送单位请示文件及批复的图纸文件的进度进行审核工作</t>
  </si>
  <si>
    <t>项目全年进行，依据上级单位转发的报送单位请示文件及批复的图纸文件的进度进行了审核工作</t>
  </si>
  <si>
    <t>项目支出数</t>
  </si>
  <si>
    <t>≤130万元</t>
  </si>
  <si>
    <t>88.6037万元</t>
  </si>
  <si>
    <t>项目执行效果</t>
  </si>
  <si>
    <t>保障建设及相关市场经济秩序，为养护工程管理发挥可持续影响作用，实现工程各项投资有效控制，出行路域环境得到改善</t>
  </si>
  <si>
    <t>保障了建设及相关市场经济秩序，为养护工程管理发挥可持续影响作用，实现工程各项投资有效控制，出行路域环境得到改善</t>
  </si>
  <si>
    <t>得到被审单位认可</t>
  </si>
  <si>
    <t>≥99%</t>
  </si>
  <si>
    <t>满意度未形成统计标准，下一步将完善使用主体满意度调查，更加科学严谨的评判满意度</t>
  </si>
  <si>
    <t>社会效益指标
（30分）</t>
  </si>
  <si>
    <t>效益指标
（30分）</t>
  </si>
  <si>
    <t>北京市公路事业发展中心（北京市高速公路联网收费结算中心）</t>
  </si>
  <si>
    <t>已经完成指标并取得一定效果，但效益仍可不断提升。</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</si>
</sst>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4"/>
      <name val="宋体"/>
      <family val="3"/>
      <charset val="134"/>
      <scheme val="minor"/>
    </font>
    <font>
      <sz val="12"/>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name val="宋体"/>
      <family val="3"/>
      <charset val="134"/>
    </font>
    <font>
      <sz val="10.5"/>
      <name val="宋体"/>
      <family val="3"/>
      <charset val="134"/>
      <scheme val="minor"/>
    </font>
    <font>
      <b/>
      <sz val="1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3" fillId="0" borderId="0"/>
    <xf numFmtId="176" fontId="4" fillId="0" borderId="0" applyFont="0" applyFill="0" applyBorder="0" applyProtection="0"/>
  </cellStyleXfs>
  <cellXfs count="24">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0" fontId="8" fillId="0" borderId="5"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5" xfId="0" applyFont="1" applyBorder="1" applyAlignment="1">
      <alignment horizontal="center" vertical="center" wrapText="1"/>
    </xf>
    <xf numFmtId="49" fontId="8" fillId="0" borderId="5"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0" xfId="0" applyFont="1" applyAlignment="1">
      <alignment horizontal="center"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177" fontId="9" fillId="0" borderId="0" xfId="0" applyNumberFormat="1"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9" fillId="0" borderId="2"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1"/>
  <sheetViews>
    <sheetView tabSelected="1" topLeftCell="A13" workbookViewId="0">
      <selection activeCell="I20" sqref="I20"/>
    </sheetView>
  </sheetViews>
  <sheetFormatPr defaultColWidth="9" defaultRowHeight="13.15" x14ac:dyDescent="0.3"/>
  <cols>
    <col min="1" max="1" width="4.1328125" style="9" customWidth="1"/>
    <col min="2" max="2" width="12.3984375" style="9" customWidth="1"/>
    <col min="3" max="3" width="18.59765625" style="9" customWidth="1"/>
    <col min="4" max="6" width="22.59765625" style="9" customWidth="1"/>
    <col min="7" max="7" width="12.59765625" style="13" customWidth="1"/>
    <col min="8" max="8" width="12.59765625" style="9" customWidth="1"/>
    <col min="9" max="9" width="16.265625" style="9" customWidth="1"/>
    <col min="10" max="16384" width="9" style="9"/>
  </cols>
  <sheetData>
    <row r="1" spans="1:9" x14ac:dyDescent="0.3">
      <c r="A1" s="14"/>
      <c r="B1" s="14"/>
      <c r="C1" s="14"/>
      <c r="D1" s="14"/>
      <c r="E1" s="14"/>
      <c r="F1" s="14"/>
      <c r="G1" s="14"/>
    </row>
    <row r="2" spans="1:9" ht="25.05" customHeight="1" x14ac:dyDescent="0.3">
      <c r="A2" s="15" t="s">
        <v>35</v>
      </c>
      <c r="B2" s="16"/>
      <c r="C2" s="16"/>
      <c r="D2" s="16"/>
      <c r="E2" s="16"/>
      <c r="F2" s="16"/>
      <c r="G2" s="16"/>
      <c r="H2" s="16"/>
      <c r="I2" s="16"/>
    </row>
    <row r="3" spans="1:9" ht="18" customHeight="1" x14ac:dyDescent="0.3">
      <c r="A3" s="17" t="s">
        <v>0</v>
      </c>
      <c r="B3" s="18"/>
      <c r="C3" s="18"/>
      <c r="D3" s="18"/>
      <c r="E3" s="18"/>
      <c r="F3" s="18"/>
      <c r="G3" s="18"/>
      <c r="H3" s="18"/>
      <c r="I3" s="18"/>
    </row>
    <row r="4" spans="1:9" x14ac:dyDescent="0.3">
      <c r="A4" s="10"/>
      <c r="B4" s="10"/>
      <c r="C4" s="10"/>
      <c r="D4" s="10"/>
      <c r="E4" s="10"/>
      <c r="F4" s="10"/>
      <c r="G4" s="11"/>
    </row>
    <row r="5" spans="1:9" x14ac:dyDescent="0.3">
      <c r="A5" s="19" t="s">
        <v>1</v>
      </c>
      <c r="B5" s="19"/>
      <c r="C5" s="20" t="s">
        <v>36</v>
      </c>
      <c r="D5" s="21"/>
      <c r="E5" s="21"/>
      <c r="F5" s="21"/>
      <c r="G5" s="21"/>
      <c r="H5" s="21"/>
      <c r="I5" s="22"/>
    </row>
    <row r="6" spans="1:9" ht="31.5" customHeight="1" x14ac:dyDescent="0.3">
      <c r="A6" s="19" t="s">
        <v>2</v>
      </c>
      <c r="B6" s="19"/>
      <c r="C6" s="19" t="s">
        <v>3</v>
      </c>
      <c r="D6" s="19"/>
      <c r="E6" s="19"/>
      <c r="F6" s="2" t="s">
        <v>4</v>
      </c>
      <c r="G6" s="19" t="s">
        <v>60</v>
      </c>
      <c r="H6" s="19"/>
      <c r="I6" s="19"/>
    </row>
    <row r="7" spans="1:9" x14ac:dyDescent="0.3">
      <c r="A7" s="19" t="s">
        <v>5</v>
      </c>
      <c r="B7" s="19"/>
      <c r="C7" s="2"/>
      <c r="D7" s="1" t="s">
        <v>6</v>
      </c>
      <c r="E7" s="2" t="s">
        <v>7</v>
      </c>
      <c r="F7" s="2" t="s">
        <v>8</v>
      </c>
      <c r="G7" s="2" t="s">
        <v>9</v>
      </c>
      <c r="H7" s="2" t="s">
        <v>10</v>
      </c>
      <c r="I7" s="1" t="s">
        <v>11</v>
      </c>
    </row>
    <row r="8" spans="1:9" x14ac:dyDescent="0.3">
      <c r="A8" s="19" t="s">
        <v>12</v>
      </c>
      <c r="B8" s="19"/>
      <c r="C8" s="2" t="s">
        <v>13</v>
      </c>
      <c r="D8" s="1">
        <v>130</v>
      </c>
      <c r="E8" s="1">
        <v>130</v>
      </c>
      <c r="F8" s="1">
        <v>88.603700000000003</v>
      </c>
      <c r="G8" s="2">
        <v>10</v>
      </c>
      <c r="H8" s="4">
        <f>F8/E8</f>
        <v>0.68156692307692313</v>
      </c>
      <c r="I8" s="5">
        <f>H8*10</f>
        <v>6.815669230769231</v>
      </c>
    </row>
    <row r="9" spans="1:9" x14ac:dyDescent="0.3">
      <c r="A9" s="23"/>
      <c r="B9" s="23"/>
      <c r="C9" s="2" t="s">
        <v>14</v>
      </c>
      <c r="D9" s="1">
        <v>130</v>
      </c>
      <c r="E9" s="1">
        <v>130</v>
      </c>
      <c r="F9" s="1">
        <v>88.603700000000003</v>
      </c>
      <c r="G9" s="2" t="s">
        <v>15</v>
      </c>
      <c r="H9" s="2" t="s">
        <v>15</v>
      </c>
      <c r="I9" s="1" t="s">
        <v>15</v>
      </c>
    </row>
    <row r="10" spans="1:9" x14ac:dyDescent="0.3">
      <c r="A10" s="23"/>
      <c r="B10" s="23"/>
      <c r="C10" s="2" t="s">
        <v>16</v>
      </c>
      <c r="D10" s="1"/>
      <c r="E10" s="1"/>
      <c r="F10" s="1"/>
      <c r="G10" s="2" t="s">
        <v>15</v>
      </c>
      <c r="H10" s="2" t="s">
        <v>15</v>
      </c>
      <c r="I10" s="1" t="s">
        <v>15</v>
      </c>
    </row>
    <row r="11" spans="1:9" x14ac:dyDescent="0.3">
      <c r="A11" s="23"/>
      <c r="B11" s="23"/>
      <c r="C11" s="2" t="s">
        <v>37</v>
      </c>
      <c r="D11" s="1"/>
      <c r="E11" s="1"/>
      <c r="F11" s="1"/>
      <c r="G11" s="2" t="s">
        <v>15</v>
      </c>
      <c r="H11" s="2" t="s">
        <v>15</v>
      </c>
      <c r="I11" s="1" t="s">
        <v>15</v>
      </c>
    </row>
    <row r="12" spans="1:9" x14ac:dyDescent="0.3">
      <c r="A12" s="19" t="s">
        <v>17</v>
      </c>
      <c r="B12" s="19" t="s">
        <v>18</v>
      </c>
      <c r="C12" s="19"/>
      <c r="D12" s="19"/>
      <c r="E12" s="19"/>
      <c r="F12" s="19" t="s">
        <v>19</v>
      </c>
      <c r="G12" s="19"/>
      <c r="H12" s="19"/>
      <c r="I12" s="19"/>
    </row>
    <row r="13" spans="1:9" ht="75" customHeight="1" x14ac:dyDescent="0.3">
      <c r="A13" s="19"/>
      <c r="B13" s="20" t="s">
        <v>38</v>
      </c>
      <c r="C13" s="21"/>
      <c r="D13" s="21"/>
      <c r="E13" s="22"/>
      <c r="F13" s="20" t="s">
        <v>39</v>
      </c>
      <c r="G13" s="21"/>
      <c r="H13" s="21"/>
      <c r="I13" s="22"/>
    </row>
    <row r="14" spans="1:9" ht="26.25" x14ac:dyDescent="0.3">
      <c r="A14" s="19" t="s">
        <v>20</v>
      </c>
      <c r="B14" s="1" t="s">
        <v>21</v>
      </c>
      <c r="C14" s="1" t="s">
        <v>22</v>
      </c>
      <c r="D14" s="2" t="s">
        <v>23</v>
      </c>
      <c r="E14" s="1" t="s">
        <v>24</v>
      </c>
      <c r="F14" s="1" t="s">
        <v>25</v>
      </c>
      <c r="G14" s="2" t="s">
        <v>9</v>
      </c>
      <c r="H14" s="2" t="s">
        <v>11</v>
      </c>
      <c r="I14" s="1" t="s">
        <v>26</v>
      </c>
    </row>
    <row r="15" spans="1:9" ht="43.5" customHeight="1" x14ac:dyDescent="0.3">
      <c r="A15" s="19"/>
      <c r="B15" s="19" t="s">
        <v>27</v>
      </c>
      <c r="C15" s="1" t="s">
        <v>28</v>
      </c>
      <c r="D15" s="6" t="s">
        <v>40</v>
      </c>
      <c r="E15" s="6" t="s">
        <v>41</v>
      </c>
      <c r="F15" s="1" t="s">
        <v>42</v>
      </c>
      <c r="G15" s="1">
        <v>15</v>
      </c>
      <c r="H15" s="1">
        <v>15</v>
      </c>
      <c r="I15" s="1"/>
    </row>
    <row r="16" spans="1:9" ht="105" x14ac:dyDescent="0.3">
      <c r="A16" s="19"/>
      <c r="B16" s="19"/>
      <c r="C16" s="1" t="s">
        <v>29</v>
      </c>
      <c r="D16" s="6" t="s">
        <v>43</v>
      </c>
      <c r="E16" s="7" t="s">
        <v>44</v>
      </c>
      <c r="F16" s="7" t="s">
        <v>45</v>
      </c>
      <c r="G16" s="1">
        <v>13</v>
      </c>
      <c r="H16" s="1">
        <v>13</v>
      </c>
      <c r="I16" s="1"/>
    </row>
    <row r="17" spans="1:9" ht="52.5" x14ac:dyDescent="0.3">
      <c r="A17" s="19"/>
      <c r="B17" s="19"/>
      <c r="C17" s="1" t="s">
        <v>30</v>
      </c>
      <c r="D17" s="6" t="s">
        <v>46</v>
      </c>
      <c r="E17" s="6" t="s">
        <v>47</v>
      </c>
      <c r="F17" s="6" t="s">
        <v>48</v>
      </c>
      <c r="G17" s="1">
        <v>12</v>
      </c>
      <c r="H17" s="1">
        <v>12</v>
      </c>
      <c r="I17" s="1"/>
    </row>
    <row r="18" spans="1:9" ht="36.4" customHeight="1" x14ac:dyDescent="0.3">
      <c r="A18" s="19"/>
      <c r="B18" s="19"/>
      <c r="C18" s="6" t="s">
        <v>31</v>
      </c>
      <c r="D18" s="6" t="s">
        <v>49</v>
      </c>
      <c r="E18" s="7" t="s">
        <v>50</v>
      </c>
      <c r="F18" s="6" t="s">
        <v>51</v>
      </c>
      <c r="G18" s="6">
        <v>10</v>
      </c>
      <c r="H18" s="6">
        <v>10</v>
      </c>
      <c r="I18" s="6"/>
    </row>
    <row r="19" spans="1:9" ht="78.75" x14ac:dyDescent="0.3">
      <c r="A19" s="19"/>
      <c r="B19" s="6" t="s">
        <v>59</v>
      </c>
      <c r="C19" s="1" t="s">
        <v>58</v>
      </c>
      <c r="D19" s="6" t="s">
        <v>52</v>
      </c>
      <c r="E19" s="7" t="s">
        <v>53</v>
      </c>
      <c r="F19" s="8" t="s">
        <v>54</v>
      </c>
      <c r="G19" s="6">
        <v>30</v>
      </c>
      <c r="H19" s="6">
        <f>ROUNDDOWN(G19*0.9,)</f>
        <v>27</v>
      </c>
      <c r="I19" s="6" t="s">
        <v>61</v>
      </c>
    </row>
    <row r="20" spans="1:9" ht="65.650000000000006" x14ac:dyDescent="0.3">
      <c r="A20" s="1"/>
      <c r="B20" s="1" t="s">
        <v>32</v>
      </c>
      <c r="C20" s="1" t="s">
        <v>33</v>
      </c>
      <c r="D20" s="6" t="s">
        <v>55</v>
      </c>
      <c r="E20" s="6" t="s">
        <v>56</v>
      </c>
      <c r="F20" s="8">
        <v>1</v>
      </c>
      <c r="G20" s="6">
        <v>10</v>
      </c>
      <c r="H20" s="6">
        <f>ROUNDDOWN(G20*0.8,)</f>
        <v>8</v>
      </c>
      <c r="I20" s="6" t="s">
        <v>57</v>
      </c>
    </row>
    <row r="21" spans="1:9" x14ac:dyDescent="0.3">
      <c r="A21" s="19" t="s">
        <v>34</v>
      </c>
      <c r="B21" s="19"/>
      <c r="C21" s="19"/>
      <c r="D21" s="19"/>
      <c r="E21" s="19"/>
      <c r="F21" s="19"/>
      <c r="G21" s="3"/>
      <c r="H21" s="12">
        <f>I8+SUM(H15:H20)</f>
        <v>91.815669230769231</v>
      </c>
      <c r="I21" s="1"/>
    </row>
  </sheetData>
  <mergeCells count="21">
    <mergeCell ref="B12:E12"/>
    <mergeCell ref="F12:I12"/>
    <mergeCell ref="B13:E13"/>
    <mergeCell ref="F13:I13"/>
    <mergeCell ref="A21:F21"/>
    <mergeCell ref="A12:A13"/>
    <mergeCell ref="A14:A19"/>
    <mergeCell ref="B15:B18"/>
    <mergeCell ref="A7:B7"/>
    <mergeCell ref="A8:B8"/>
    <mergeCell ref="A9:B9"/>
    <mergeCell ref="A10:B10"/>
    <mergeCell ref="A11:B11"/>
    <mergeCell ref="A6:B6"/>
    <mergeCell ref="C6:E6"/>
    <mergeCell ref="G6:I6"/>
    <mergeCell ref="A1:G1"/>
    <mergeCell ref="A2:I2"/>
    <mergeCell ref="A3:I3"/>
    <mergeCell ref="A5:B5"/>
    <mergeCell ref="C5:I5"/>
  </mergeCells>
  <phoneticPr fontId="7" type="noConversion"/>
  <pageMargins left="0.7" right="0.7" top="0.75" bottom="0.75" header="0.3" footer="0.3"/>
  <pageSetup paperSize="9" scale="76"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2025-08-20T05:02:46Z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F722A1E142974EEE80FD69A3DBE8BD2C_12</vt:lpwstr>
  </property>
</Properties>
</file>