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5C4194F-E96E-42FD-BFFA-4E05C477EFC3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23" i="45"/>
  <c r="H8" i="45"/>
  <c r="I8" i="45" s="1"/>
  <c r="H25" i="45" l="1"/>
</calcChain>
</file>

<file path=xl/sharedStrings.xml><?xml version="1.0" encoding="utf-8"?>
<sst xmlns="http://schemas.openxmlformats.org/spreadsheetml/2006/main" count="82" uniqueCount="72">
  <si>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</si>
  <si>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</si>
  <si>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</si>
  <si>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</si>
  <si>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</si>
  <si>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</si>
  <si>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</si>
  <si>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</si>
  <si>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</si>
  <si>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</si>
  <si>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</si>
  <si>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</si>
  <si>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</si>
  <si>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</si>
  <si>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</si>
  <si>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</si>
  <si>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</si>
  <si>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</si>
  <si>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</si>
  <si>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</si>
  <si>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</si>
  <si>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</si>
  <si>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</si>
  <si>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</si>
  <si>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</si>
  <si>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</si>
  <si>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</si>
  <si>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</si>
  <si>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</si>
  <si>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</si>
  <si>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</si>
  <si>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</si>
  <si>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</si>
  <si>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</si>
  <si>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</si>
  <si>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</si>
  <si>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11000022T000000453253-公路发展中心-乡村公路桥隧检测评定</t>
  </si>
  <si>
    <t>北京市公路事业发展中心（北京市高速公路联网收费结算中心）</t>
  </si>
  <si>
    <t xml:space="preserve">      其他资金</t>
  </si>
  <si>
    <t>根据《公路养护技术规范》(JTGH10-2009)、《农村公路技术状况评定规范》（DB11/T1614-2019）等有关规定，完成对北京市远郊区乡村公路桥隧检测评定工作。</t>
  </si>
  <si>
    <t>根据《公路养护技术规范》(JTGH10-2009)、《农村公路技术状况评定规范》（DB11/T1614-2019）等有关规定，完成了对北京市远郊区乡村公路桥隧检测评定工作。</t>
  </si>
  <si>
    <t>形成检测评定报告的数量</t>
  </si>
  <si>
    <t>完成桥隧技术状况自动化检占总路线的比例</t>
  </si>
  <si>
    <t>≥20%</t>
  </si>
  <si>
    <t>公路技术状况检测评价与行业标准的符合度</t>
  </si>
  <si>
    <t>=100%</t>
  </si>
  <si>
    <t>提交检测评定报告时间</t>
  </si>
  <si>
    <t>≤12月</t>
  </si>
  <si>
    <t>11月</t>
  </si>
  <si>
    <t>完成外业检测时间</t>
  </si>
  <si>
    <t>≤11月</t>
  </si>
  <si>
    <t>12月</t>
  </si>
  <si>
    <t>选定检测桥梁时间</t>
  </si>
  <si>
    <t>≤10月</t>
  </si>
  <si>
    <t>8月</t>
  </si>
  <si>
    <t>项目支出数</t>
  </si>
  <si>
    <t>≤110.021万元</t>
  </si>
  <si>
    <t>110.021万元</t>
  </si>
  <si>
    <t>提出养护维修建议的数量</t>
  </si>
  <si>
    <t>≥5次</t>
  </si>
  <si>
    <t>5次</t>
  </si>
  <si>
    <t>项目实施效果</t>
  </si>
  <si>
    <t>普通公路网评价科学、准确，评价结果可作为评价养护管理成效的依据</t>
  </si>
  <si>
    <t>普通公路网评价科学、准确，评价结果已作为评价养护管理成效的依据</t>
  </si>
  <si>
    <t>成果应用单位满意度</t>
  </si>
  <si>
    <t>≥90%</t>
  </si>
  <si>
    <t>社会效益指标
（30分）</t>
  </si>
  <si>
    <t>效益指标
（30分）</t>
  </si>
  <si>
    <t>≥1套</t>
  </si>
  <si>
    <t>1套</t>
  </si>
  <si>
    <t>未系统开展满意度评价，下一步将完善使用主体满意度调查，更加科学严谨的评判满意度</t>
    <phoneticPr fontId="7" type="noConversion"/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</si>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</sst>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workbookViewId="0">
      <selection activeCell="D8" sqref="D8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2.59765625" style="10" customWidth="1"/>
    <col min="7" max="7" width="12.59765625" style="13" customWidth="1"/>
    <col min="8" max="8" width="12.59765625" style="10" customWidth="1"/>
    <col min="9" max="9" width="27.86328125" style="10" customWidth="1"/>
    <col min="10" max="16384" width="9" style="10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35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4" t="s">
        <v>1</v>
      </c>
      <c r="B5" s="14"/>
      <c r="C5" s="15" t="s">
        <v>36</v>
      </c>
      <c r="D5" s="16"/>
      <c r="E5" s="16"/>
      <c r="F5" s="16"/>
      <c r="G5" s="16"/>
      <c r="H5" s="16"/>
      <c r="I5" s="17"/>
    </row>
    <row r="6" spans="1:9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37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110.021</v>
      </c>
      <c r="E8" s="1">
        <v>110.021</v>
      </c>
      <c r="F8" s="1">
        <v>110.021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4"/>
      <c r="B9" s="14"/>
      <c r="C9" s="2" t="s">
        <v>14</v>
      </c>
      <c r="D9" s="1">
        <v>110.021</v>
      </c>
      <c r="E9" s="1">
        <v>110.021</v>
      </c>
      <c r="F9" s="1">
        <v>110.021</v>
      </c>
      <c r="G9" s="2" t="s">
        <v>15</v>
      </c>
      <c r="H9" s="2" t="s">
        <v>15</v>
      </c>
      <c r="I9" s="1" t="s">
        <v>15</v>
      </c>
    </row>
    <row r="10" spans="1:9" x14ac:dyDescent="0.3">
      <c r="A10" s="14"/>
      <c r="B10" s="14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4"/>
      <c r="B11" s="14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76.25" customHeight="1" x14ac:dyDescent="0.3">
      <c r="A13" s="14"/>
      <c r="B13" s="15" t="s">
        <v>39</v>
      </c>
      <c r="C13" s="16"/>
      <c r="D13" s="16"/>
      <c r="E13" s="17"/>
      <c r="F13" s="15" t="s">
        <v>40</v>
      </c>
      <c r="G13" s="16"/>
      <c r="H13" s="16"/>
      <c r="I13" s="17"/>
    </row>
    <row r="14" spans="1:9" x14ac:dyDescent="0.3">
      <c r="A14" s="14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customHeight="1" x14ac:dyDescent="0.3">
      <c r="A15" s="14"/>
      <c r="B15" s="14" t="s">
        <v>27</v>
      </c>
      <c r="C15" s="14" t="s">
        <v>28</v>
      </c>
      <c r="D15" s="6" t="s">
        <v>41</v>
      </c>
      <c r="E15" s="6" t="s">
        <v>68</v>
      </c>
      <c r="F15" s="1" t="s">
        <v>69</v>
      </c>
      <c r="G15" s="1">
        <v>7.5</v>
      </c>
      <c r="H15" s="1">
        <v>7.5</v>
      </c>
      <c r="I15" s="1"/>
    </row>
    <row r="16" spans="1:9" ht="39.4" customHeight="1" x14ac:dyDescent="0.3">
      <c r="A16" s="14"/>
      <c r="B16" s="14"/>
      <c r="C16" s="14"/>
      <c r="D16" s="6" t="s">
        <v>42</v>
      </c>
      <c r="E16" s="6" t="s">
        <v>43</v>
      </c>
      <c r="F16" s="7">
        <v>0.20300000000000001</v>
      </c>
      <c r="G16" s="1">
        <v>7.5</v>
      </c>
      <c r="H16" s="1">
        <v>7.5</v>
      </c>
      <c r="I16" s="1"/>
    </row>
    <row r="17" spans="1:9" ht="39.4" customHeight="1" x14ac:dyDescent="0.3">
      <c r="A17" s="14"/>
      <c r="B17" s="14"/>
      <c r="C17" s="1" t="s">
        <v>29</v>
      </c>
      <c r="D17" s="6" t="s">
        <v>44</v>
      </c>
      <c r="E17" s="8" t="s">
        <v>45</v>
      </c>
      <c r="F17" s="9">
        <v>1</v>
      </c>
      <c r="G17" s="1">
        <v>13</v>
      </c>
      <c r="H17" s="1">
        <v>13</v>
      </c>
      <c r="I17" s="1"/>
    </row>
    <row r="18" spans="1:9" ht="30" customHeight="1" x14ac:dyDescent="0.3">
      <c r="A18" s="14"/>
      <c r="B18" s="14"/>
      <c r="C18" s="14" t="s">
        <v>30</v>
      </c>
      <c r="D18" s="6" t="s">
        <v>46</v>
      </c>
      <c r="E18" s="6" t="s">
        <v>47</v>
      </c>
      <c r="F18" s="6" t="s">
        <v>48</v>
      </c>
      <c r="G18" s="1">
        <v>4</v>
      </c>
      <c r="H18" s="1">
        <v>4</v>
      </c>
      <c r="I18" s="1"/>
    </row>
    <row r="19" spans="1:9" ht="30" customHeight="1" x14ac:dyDescent="0.3">
      <c r="A19" s="14"/>
      <c r="B19" s="14"/>
      <c r="C19" s="14"/>
      <c r="D19" s="6" t="s">
        <v>49</v>
      </c>
      <c r="E19" s="6" t="s">
        <v>50</v>
      </c>
      <c r="F19" s="6" t="s">
        <v>51</v>
      </c>
      <c r="G19" s="1">
        <v>4</v>
      </c>
      <c r="H19" s="1">
        <v>4</v>
      </c>
      <c r="I19" s="1"/>
    </row>
    <row r="20" spans="1:9" ht="30" customHeight="1" x14ac:dyDescent="0.3">
      <c r="A20" s="14"/>
      <c r="B20" s="14"/>
      <c r="C20" s="14"/>
      <c r="D20" s="6" t="s">
        <v>52</v>
      </c>
      <c r="E20" s="6" t="s">
        <v>53</v>
      </c>
      <c r="F20" s="6" t="s">
        <v>54</v>
      </c>
      <c r="G20" s="1">
        <v>4</v>
      </c>
      <c r="H20" s="1">
        <v>4</v>
      </c>
      <c r="I20" s="1"/>
    </row>
    <row r="21" spans="1:9" ht="26.25" x14ac:dyDescent="0.3">
      <c r="A21" s="14"/>
      <c r="B21" s="14"/>
      <c r="C21" s="6" t="s">
        <v>31</v>
      </c>
      <c r="D21" s="6" t="s">
        <v>55</v>
      </c>
      <c r="E21" s="8" t="s">
        <v>56</v>
      </c>
      <c r="F21" s="6" t="s">
        <v>57</v>
      </c>
      <c r="G21" s="6">
        <v>10</v>
      </c>
      <c r="H21" s="6">
        <v>10</v>
      </c>
      <c r="I21" s="6"/>
    </row>
    <row r="22" spans="1:9" ht="40.35" customHeight="1" x14ac:dyDescent="0.3">
      <c r="A22" s="14"/>
      <c r="B22" s="18" t="s">
        <v>67</v>
      </c>
      <c r="C22" s="14" t="s">
        <v>66</v>
      </c>
      <c r="D22" s="6" t="s">
        <v>58</v>
      </c>
      <c r="E22" s="6" t="s">
        <v>59</v>
      </c>
      <c r="F22" s="9" t="s">
        <v>60</v>
      </c>
      <c r="G22" s="6">
        <v>15</v>
      </c>
      <c r="H22" s="6">
        <v>15</v>
      </c>
      <c r="I22" s="6"/>
    </row>
    <row r="23" spans="1:9" ht="49.25" customHeight="1" x14ac:dyDescent="0.3">
      <c r="A23" s="14"/>
      <c r="B23" s="19"/>
      <c r="C23" s="14"/>
      <c r="D23" s="6" t="s">
        <v>61</v>
      </c>
      <c r="E23" s="6" t="s">
        <v>62</v>
      </c>
      <c r="F23" s="6" t="s">
        <v>63</v>
      </c>
      <c r="G23" s="6">
        <v>15</v>
      </c>
      <c r="H23" s="6">
        <f>ROUNDDOWN(G23*0.9,)</f>
        <v>13</v>
      </c>
      <c r="I23" s="6" t="s">
        <v>71</v>
      </c>
    </row>
    <row r="24" spans="1:9" ht="39.4" x14ac:dyDescent="0.3">
      <c r="A24" s="1"/>
      <c r="B24" s="1" t="s">
        <v>32</v>
      </c>
      <c r="C24" s="1" t="s">
        <v>33</v>
      </c>
      <c r="D24" s="6" t="s">
        <v>64</v>
      </c>
      <c r="E24" s="6" t="s">
        <v>65</v>
      </c>
      <c r="F24" s="9">
        <v>1</v>
      </c>
      <c r="G24" s="6">
        <v>10</v>
      </c>
      <c r="H24" s="6">
        <f>ROUNDDOWN(G24*0.6,)</f>
        <v>6</v>
      </c>
      <c r="I24" s="6" t="s">
        <v>70</v>
      </c>
    </row>
    <row r="25" spans="1:9" x14ac:dyDescent="0.3">
      <c r="A25" s="14" t="s">
        <v>34</v>
      </c>
      <c r="B25" s="14"/>
      <c r="C25" s="14"/>
      <c r="D25" s="14"/>
      <c r="E25" s="14"/>
      <c r="F25" s="14"/>
      <c r="G25" s="3"/>
      <c r="H25" s="5">
        <f>I8+SUM(H15:H24)</f>
        <v>94</v>
      </c>
      <c r="I25" s="1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</mergeCells>
  <phoneticPr fontId="7" type="noConversion"/>
  <pageMargins left="0.7" right="0.7" top="0.75" bottom="0.75" header="0.3" footer="0.3"/>
  <pageSetup paperSize="9" scale="7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