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F7043E9C-56B9-41D2-9D73-5A1B82734095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45" l="1"/>
  <c r="H8" i="45"/>
  <c r="I8" i="45" s="1"/>
  <c r="H21" i="45" s="1"/>
</calcChain>
</file>

<file path=xl/sharedStrings.xml><?xml version="1.0" encoding="utf-8"?>
<sst xmlns="http://schemas.openxmlformats.org/spreadsheetml/2006/main" count="70" uniqueCount="56">
  <si>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</si>
  <si>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</si>
  <si>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</si>
  <si>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</si>
  <si>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</si>
  <si>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</si>
  <si>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</si>
  <si>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</si>
  <si>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</si>
  <si>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</si>
  <si>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</si>
  <si>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</si>
  <si>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</si>
  <si>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</si>
  <si>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</si>
  <si>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</si>
  <si>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</si>
  <si>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</si>
  <si>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</si>
  <si>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</si>
  <si>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</si>
  <si>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</si>
  <si>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</si>
  <si>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</si>
  <si>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</si>
  <si>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</si>
  <si>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</si>
  <si>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</si>
  <si>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</si>
  <si>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</si>
  <si>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</si>
  <si>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</si>
  <si>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</si>
  <si>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</si>
  <si>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乡公路23年检测费000203</t>
  </si>
  <si>
    <t>北京市交通委员会昌平公路分局</t>
  </si>
  <si>
    <t xml:space="preserve">      其他资金</t>
  </si>
  <si>
    <t>2022年昌平区乡村公路大修工程及安保工程涉及9个镇街，33条路线，总里程46.32公里。2023年昌平区乡村公路大修工程及安保工程涉及13个镇街，37条路线，总里程48.71公里。两年70项工程，共计95.03公里，均计划在2023年实施。通过实施质量抽检、试验检测项目，确保2023年实施的昌平区乡村公路大修工程质量监督工作依法依规有序开展，保障工程项目在交工验收前达到合格标准。</t>
  </si>
  <si>
    <t>2022年昌平区乡村公路大修工程及安保工程涉及9个镇街。2023年昌平区乡村公路大修工程及安保工程涉及13个镇街，共70余项工程，95.03余公里乡村公路大修工程，全部进行了质量抽检、试验检测，出具质量检测鉴定报告24份，保证了2023年昌平区乡村公路大修工程质量监督工作依法依规完成，在交工验收前达到了合格标准。</t>
  </si>
  <si>
    <t>完成22个镇街、70个项目，95.03公里乡村公路质量检测鉴定。</t>
  </si>
  <si>
    <t>检测数据真实可靠，检测报告完整。</t>
  </si>
  <si>
    <t>2023年11月15日完成合同签订。</t>
  </si>
  <si>
    <t>每公里检测费价格为4322.64元/公里。</t>
  </si>
  <si>
    <t>效益指标（40分）</t>
  </si>
  <si>
    <t>经济、社会、生态、可持续影响效益指标（40分）</t>
  </si>
  <si>
    <t>工程质量合格率100%，保证公路安全顺畅。</t>
  </si>
  <si>
    <t>工程完工后保持畅、通舒适效果。</t>
  </si>
  <si>
    <t>工程后个别路段质量差。</t>
  </si>
  <si>
    <t>完成数量</t>
  </si>
  <si>
    <t>检测质量</t>
  </si>
  <si>
    <t>项目进度</t>
  </si>
  <si>
    <t>项目支出数</t>
  </si>
  <si>
    <t>实施效果</t>
  </si>
  <si>
    <t>社会效益</t>
  </si>
  <si>
    <t>完成22个镇街、64个项目，88.89公里乡村公路质量检测鉴定。</t>
  </si>
  <si>
    <t>工程完工后基本保持畅通、舒适效果。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</si>
</sst>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176" fontId="6" fillId="0" borderId="0" applyFont="0" applyFill="0" applyBorder="0" applyProtection="0"/>
    <xf numFmtId="0" fontId="7" fillId="0" borderId="0"/>
    <xf numFmtId="0" fontId="6" fillId="0" borderId="0"/>
    <xf numFmtId="0" fontId="7" fillId="0" borderId="0"/>
    <xf numFmtId="0" fontId="7" fillId="0" borderId="0">
      <alignment vertical="center"/>
    </xf>
    <xf numFmtId="0" fontId="4" fillId="0" borderId="0"/>
    <xf numFmtId="0" fontId="7" fillId="0" borderId="0"/>
    <xf numFmtId="0" fontId="6" fillId="0" borderId="0">
      <alignment vertical="center"/>
    </xf>
    <xf numFmtId="0" fontId="5" fillId="0" borderId="0"/>
    <xf numFmtId="0" fontId="4" fillId="0" borderId="0"/>
    <xf numFmtId="0" fontId="2" fillId="0" borderId="0"/>
    <xf numFmtId="0" fontId="4" fillId="0" borderId="0"/>
    <xf numFmtId="0" fontId="7" fillId="0" borderId="0">
      <alignment vertical="center"/>
    </xf>
    <xf numFmtId="0" fontId="4" fillId="0" borderId="0"/>
  </cellStyleXfs>
  <cellXfs count="30">
    <xf numFmtId="0" fontId="0" fillId="0" borderId="0" xfId="0">
      <alignment vertical="center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0" fontId="11" fillId="0" borderId="6" xfId="0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 xr:uid="{00000000-0005-0000-0000-000013000000}"/>
    <cellStyle name="常规 2 2" xfId="10" xr:uid="{00000000-0005-0000-0000-00000F000000}"/>
    <cellStyle name="常规 2 2 2" xfId="6" xr:uid="{00000000-0005-0000-0000-00000B000000}"/>
    <cellStyle name="常规 2 3" xfId="12" xr:uid="{00000000-0005-0000-0000-000011000000}"/>
    <cellStyle name="常规 2 4" xfId="5" xr:uid="{00000000-0005-0000-0000-00000A000000}"/>
    <cellStyle name="常规 3" xfId="13" xr:uid="{00000000-0005-0000-0000-000012000000}"/>
    <cellStyle name="常规 4" xfId="7" xr:uid="{00000000-0005-0000-0000-00000C000000}"/>
    <cellStyle name="常规 4 2" xfId="4" xr:uid="{00000000-0005-0000-0000-000009000000}"/>
    <cellStyle name="常规 4 3" xfId="3" xr:uid="{00000000-0005-0000-0000-000008000000}"/>
    <cellStyle name="常规 4 4" xfId="2" xr:uid="{00000000-0005-0000-0000-000007000000}"/>
    <cellStyle name="常规 5" xfId="8" xr:uid="{00000000-0005-0000-0000-00000D000000}"/>
    <cellStyle name="常规 6" xfId="9" xr:uid="{00000000-0005-0000-0000-00000E000000}"/>
    <cellStyle name="常规 7" xfId="11" xr:uid="{00000000-0005-0000-0000-000010000000}"/>
    <cellStyle name="千位分隔 2" xfId="1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1"/>
  <sheetViews>
    <sheetView tabSelected="1" topLeftCell="A3" zoomScale="90" zoomScaleNormal="90" workbookViewId="0">
      <selection activeCell="F8" sqref="F8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4" width="19" style="13" customWidth="1"/>
    <col min="5" max="5" width="18.86328125" style="13" customWidth="1"/>
    <col min="6" max="6" width="35.59765625" style="13" customWidth="1"/>
    <col min="7" max="7" width="8.73046875" style="14" customWidth="1"/>
    <col min="8" max="8" width="8.86328125" style="13" customWidth="1"/>
    <col min="9" max="9" width="13.265625" style="13" customWidth="1"/>
    <col min="10" max="16384" width="9" style="13"/>
  </cols>
  <sheetData>
    <row r="1" spans="1:9" x14ac:dyDescent="0.3">
      <c r="A1" s="25"/>
      <c r="B1" s="25"/>
      <c r="C1" s="25"/>
      <c r="D1" s="25"/>
      <c r="E1" s="25"/>
      <c r="F1" s="25"/>
      <c r="G1" s="25"/>
    </row>
    <row r="2" spans="1:9" ht="25.05" customHeight="1" x14ac:dyDescent="0.3">
      <c r="A2" s="26" t="s">
        <v>33</v>
      </c>
      <c r="B2" s="27"/>
      <c r="C2" s="27"/>
      <c r="D2" s="27"/>
      <c r="E2" s="27"/>
      <c r="F2" s="27"/>
      <c r="G2" s="27"/>
      <c r="H2" s="27"/>
      <c r="I2" s="27"/>
    </row>
    <row r="3" spans="1:9" ht="18" customHeight="1" x14ac:dyDescent="0.3">
      <c r="A3" s="28" t="s">
        <v>0</v>
      </c>
      <c r="B3" s="29"/>
      <c r="C3" s="29"/>
      <c r="D3" s="29"/>
      <c r="E3" s="29"/>
      <c r="F3" s="29"/>
      <c r="G3" s="29"/>
      <c r="H3" s="29"/>
      <c r="I3" s="29"/>
    </row>
    <row r="4" spans="1:9" x14ac:dyDescent="0.3">
      <c r="A4" s="15"/>
      <c r="B4" s="15"/>
      <c r="C4" s="1"/>
      <c r="D4" s="1"/>
      <c r="E4" s="1"/>
      <c r="F4" s="1"/>
      <c r="G4" s="2"/>
      <c r="H4" s="16"/>
      <c r="I4" s="16"/>
    </row>
    <row r="5" spans="1:9" x14ac:dyDescent="0.3">
      <c r="A5" s="17" t="s">
        <v>1</v>
      </c>
      <c r="B5" s="17"/>
      <c r="C5" s="18" t="s">
        <v>34</v>
      </c>
      <c r="D5" s="19"/>
      <c r="E5" s="19"/>
      <c r="F5" s="19"/>
      <c r="G5" s="19"/>
      <c r="H5" s="19"/>
      <c r="I5" s="20"/>
    </row>
    <row r="6" spans="1:9" x14ac:dyDescent="0.3">
      <c r="A6" s="17" t="s">
        <v>2</v>
      </c>
      <c r="B6" s="17"/>
      <c r="C6" s="24" t="s">
        <v>3</v>
      </c>
      <c r="D6" s="24"/>
      <c r="E6" s="24"/>
      <c r="F6" s="4" t="s">
        <v>4</v>
      </c>
      <c r="G6" s="24" t="s">
        <v>35</v>
      </c>
      <c r="H6" s="24"/>
      <c r="I6" s="24"/>
    </row>
    <row r="7" spans="1:9" x14ac:dyDescent="0.3">
      <c r="A7" s="17" t="s">
        <v>5</v>
      </c>
      <c r="B7" s="17"/>
      <c r="C7" s="6"/>
      <c r="D7" s="3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3" t="s">
        <v>11</v>
      </c>
    </row>
    <row r="8" spans="1:9" x14ac:dyDescent="0.3">
      <c r="A8" s="17" t="s">
        <v>12</v>
      </c>
      <c r="B8" s="17"/>
      <c r="C8" s="6" t="s">
        <v>13</v>
      </c>
      <c r="D8" s="5"/>
      <c r="E8" s="5">
        <v>41.078000000000003</v>
      </c>
      <c r="F8" s="5">
        <v>41.078000000000003</v>
      </c>
      <c r="G8" s="6">
        <v>10</v>
      </c>
      <c r="H8" s="7">
        <f>F8/E8</f>
        <v>1</v>
      </c>
      <c r="I8" s="8">
        <f>H8*10</f>
        <v>10</v>
      </c>
    </row>
    <row r="9" spans="1:9" x14ac:dyDescent="0.3">
      <c r="A9" s="23"/>
      <c r="B9" s="23"/>
      <c r="C9" s="6" t="s">
        <v>14</v>
      </c>
      <c r="D9" s="5"/>
      <c r="E9" s="5"/>
      <c r="F9" s="5"/>
      <c r="G9" s="6" t="s">
        <v>15</v>
      </c>
      <c r="H9" s="6" t="s">
        <v>15</v>
      </c>
      <c r="I9" s="3" t="s">
        <v>15</v>
      </c>
    </row>
    <row r="10" spans="1:9" x14ac:dyDescent="0.3">
      <c r="A10" s="23"/>
      <c r="B10" s="23"/>
      <c r="C10" s="6" t="s">
        <v>16</v>
      </c>
      <c r="D10" s="5"/>
      <c r="E10" s="5"/>
      <c r="F10" s="5"/>
      <c r="G10" s="6" t="s">
        <v>15</v>
      </c>
      <c r="H10" s="6" t="s">
        <v>15</v>
      </c>
      <c r="I10" s="3" t="s">
        <v>15</v>
      </c>
    </row>
    <row r="11" spans="1:9" x14ac:dyDescent="0.3">
      <c r="A11" s="23"/>
      <c r="B11" s="23"/>
      <c r="C11" s="6" t="s">
        <v>36</v>
      </c>
      <c r="D11" s="5"/>
      <c r="E11" s="5">
        <v>41.078000000000003</v>
      </c>
      <c r="F11" s="5">
        <v>41.078000000000003</v>
      </c>
      <c r="G11" s="6" t="s">
        <v>15</v>
      </c>
      <c r="H11" s="6" t="s">
        <v>15</v>
      </c>
      <c r="I11" s="3" t="s">
        <v>15</v>
      </c>
    </row>
    <row r="12" spans="1:9" x14ac:dyDescent="0.3">
      <c r="A12" s="17" t="s">
        <v>17</v>
      </c>
      <c r="B12" s="17" t="s">
        <v>18</v>
      </c>
      <c r="C12" s="17"/>
      <c r="D12" s="17"/>
      <c r="E12" s="17"/>
      <c r="F12" s="17" t="s">
        <v>19</v>
      </c>
      <c r="G12" s="17"/>
      <c r="H12" s="17"/>
      <c r="I12" s="17"/>
    </row>
    <row r="13" spans="1:9" ht="74" customHeight="1" x14ac:dyDescent="0.3">
      <c r="A13" s="17"/>
      <c r="B13" s="18" t="s">
        <v>37</v>
      </c>
      <c r="C13" s="19"/>
      <c r="D13" s="19"/>
      <c r="E13" s="20"/>
      <c r="F13" s="18" t="s">
        <v>38</v>
      </c>
      <c r="G13" s="19"/>
      <c r="H13" s="19"/>
      <c r="I13" s="20"/>
    </row>
    <row r="14" spans="1:9" ht="26.25" x14ac:dyDescent="0.3">
      <c r="A14" s="17" t="s">
        <v>20</v>
      </c>
      <c r="B14" s="3" t="s">
        <v>21</v>
      </c>
      <c r="C14" s="3" t="s">
        <v>22</v>
      </c>
      <c r="D14" s="6" t="s">
        <v>23</v>
      </c>
      <c r="E14" s="3" t="s">
        <v>24</v>
      </c>
      <c r="F14" s="3" t="s">
        <v>25</v>
      </c>
      <c r="G14" s="6" t="s">
        <v>9</v>
      </c>
      <c r="H14" s="6" t="s">
        <v>11</v>
      </c>
      <c r="I14" s="3" t="s">
        <v>26</v>
      </c>
    </row>
    <row r="15" spans="1:9" ht="39.4" x14ac:dyDescent="0.3">
      <c r="A15" s="17"/>
      <c r="B15" s="17" t="s">
        <v>27</v>
      </c>
      <c r="C15" s="3" t="s">
        <v>28</v>
      </c>
      <c r="D15" s="9" t="s">
        <v>48</v>
      </c>
      <c r="E15" s="9" t="s">
        <v>39</v>
      </c>
      <c r="F15" s="9" t="s">
        <v>54</v>
      </c>
      <c r="G15" s="9">
        <v>15</v>
      </c>
      <c r="H15" s="8">
        <f>5+5*64/70+5*88.9/95.03</f>
        <v>14.248898843974082</v>
      </c>
      <c r="I15" s="5"/>
    </row>
    <row r="16" spans="1:9" ht="26.25" x14ac:dyDescent="0.3">
      <c r="A16" s="17"/>
      <c r="B16" s="17"/>
      <c r="C16" s="3" t="s">
        <v>29</v>
      </c>
      <c r="D16" s="9" t="s">
        <v>49</v>
      </c>
      <c r="E16" s="9" t="s">
        <v>40</v>
      </c>
      <c r="F16" s="9" t="s">
        <v>40</v>
      </c>
      <c r="G16" s="9">
        <v>13</v>
      </c>
      <c r="H16" s="5">
        <v>13</v>
      </c>
      <c r="I16" s="5"/>
    </row>
    <row r="17" spans="1:9" ht="26.25" x14ac:dyDescent="0.3">
      <c r="A17" s="17"/>
      <c r="B17" s="17"/>
      <c r="C17" s="3" t="s">
        <v>30</v>
      </c>
      <c r="D17" s="9" t="s">
        <v>50</v>
      </c>
      <c r="E17" s="9" t="s">
        <v>41</v>
      </c>
      <c r="F17" s="9" t="s">
        <v>41</v>
      </c>
      <c r="G17" s="9">
        <v>12</v>
      </c>
      <c r="H17" s="5">
        <v>12</v>
      </c>
      <c r="I17" s="5"/>
    </row>
    <row r="18" spans="1:9" ht="26.25" x14ac:dyDescent="0.3">
      <c r="A18" s="17"/>
      <c r="B18" s="17"/>
      <c r="C18" s="10" t="s">
        <v>31</v>
      </c>
      <c r="D18" s="9" t="s">
        <v>51</v>
      </c>
      <c r="E18" s="9" t="s">
        <v>42</v>
      </c>
      <c r="F18" s="9" t="s">
        <v>42</v>
      </c>
      <c r="G18" s="9">
        <v>10</v>
      </c>
      <c r="H18" s="9">
        <v>10</v>
      </c>
      <c r="I18" s="5"/>
    </row>
    <row r="19" spans="1:9" ht="39.4" x14ac:dyDescent="0.3">
      <c r="A19" s="17"/>
      <c r="B19" s="21" t="s">
        <v>43</v>
      </c>
      <c r="C19" s="17" t="s">
        <v>44</v>
      </c>
      <c r="D19" s="9" t="s">
        <v>53</v>
      </c>
      <c r="E19" s="9" t="s">
        <v>45</v>
      </c>
      <c r="F19" s="9" t="s">
        <v>45</v>
      </c>
      <c r="G19" s="5">
        <v>20</v>
      </c>
      <c r="H19" s="9">
        <v>20</v>
      </c>
      <c r="I19" s="5"/>
    </row>
    <row r="20" spans="1:9" ht="26.25" x14ac:dyDescent="0.3">
      <c r="A20" s="17"/>
      <c r="B20" s="22"/>
      <c r="C20" s="17"/>
      <c r="D20" s="9" t="s">
        <v>52</v>
      </c>
      <c r="E20" s="9" t="s">
        <v>46</v>
      </c>
      <c r="F20" s="9" t="s">
        <v>55</v>
      </c>
      <c r="G20" s="5">
        <v>20</v>
      </c>
      <c r="H20" s="5">
        <v>16</v>
      </c>
      <c r="I20" s="5" t="s">
        <v>47</v>
      </c>
    </row>
    <row r="21" spans="1:9" ht="18.75" customHeight="1" x14ac:dyDescent="0.3">
      <c r="A21" s="17" t="s">
        <v>32</v>
      </c>
      <c r="B21" s="17"/>
      <c r="C21" s="17"/>
      <c r="D21" s="17"/>
      <c r="E21" s="17"/>
      <c r="F21" s="17"/>
      <c r="G21" s="11"/>
      <c r="H21" s="12">
        <f>I8+SUM(H15:H20)</f>
        <v>95.248898843974075</v>
      </c>
      <c r="I21" s="3"/>
    </row>
  </sheetData>
  <mergeCells count="2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8"/>
    <mergeCell ref="B19:B20"/>
    <mergeCell ref="C19:C20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2025-04-04T00:38:00Z</cp:lastPrinted>
  <dcterms:created xsi:type="dcterms:W3CDTF">2018-03-29T22:56:00Z</dcterms:created>
  <dcterms:modified xsi:type="dcterms:W3CDTF">2025-08-20T05:01:54Z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