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BD78093-5FE8-40BF-A4F7-9EF009B54DCF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 (2)" sheetId="46" r:id="rId1"/>
  </sheets>
  <definedNames>
    <definedName name="_xlnm.Print_Area" localSheetId="0">'填表模板及说明 (2)'!$A$1:$I$20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6" l="1"/>
  <c r="H8" i="46"/>
  <c r="I8" i="46" s="1"/>
  <c r="H20" i="46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<sst xmlns="http://schemas.openxmlformats.org/spreadsheetml/2006/main" count="68" uniqueCount="55">
  <si>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</si>
  <si>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</si>
  <si>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</si>
  <si>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</si>
  <si>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</si>
  <si>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</si>
  <si>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</si>
  <si>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</si>
  <si>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</si>
  <si>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</si>
  <si>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</si>
  <si>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</si>
  <si>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</si>
  <si>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</si>
  <si>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</si>
  <si>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</si>
  <si>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</si>
  <si>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</si>
  <si>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</si>
  <si>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</si>
  <si>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</si>
  <si>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</si>
  <si>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</si>
  <si>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</si>
  <si>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</si>
  <si>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</si>
  <si>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</si>
  <si>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</si>
  <si>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</si>
  <si>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</si>
  <si>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</si>
  <si>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</si>
  <si>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</si>
  <si>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</si>
  <si>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</si>
  <si>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</si>
  <si>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>工程尾款支付进度</t>
  </si>
  <si>
    <t>项目支出数</t>
  </si>
  <si>
    <t>效益指标（40分）</t>
  </si>
  <si>
    <t>社会效益指标（40分）</t>
  </si>
  <si>
    <t>尾款支付效果</t>
  </si>
  <si>
    <t>在工程完工后将工程尾款及时足额的支付给各参建单位，为工程合同的履行提供资金保障</t>
  </si>
  <si>
    <t>11000024T000003131787、11000025T000003418771-顺义2024年普通公路养护类工程尾款</t>
  </si>
  <si>
    <t>工程尾款支付项目数</t>
  </si>
  <si>
    <t>14个</t>
  </si>
  <si>
    <t>尾款支付条件的符合率</t>
  </si>
  <si>
    <t>100%（在支付尾款前，确保项目已按照合同规定和预期目标完成，且不存在重大的未解决问题或缺陷）</t>
  </si>
  <si>
    <t>≤12月</t>
  </si>
  <si>
    <t>≤4746.341547万元</t>
  </si>
  <si>
    <t>4741.548047万元</t>
  </si>
  <si>
    <t>高白路大修工程施工单位因自身原因未能在年底前申报支付手续，相关支付手续已在2025年3月申报。</t>
  </si>
  <si>
    <t>13个项目24年12月支付；1个项目25年3月支付</t>
  </si>
  <si>
    <t>基本达到要求，还有提升空间</t>
  </si>
  <si>
    <t xml:space="preserve">2024年拨付工程尾款，其中顺平路（顺和路-潮白河大桥）交通综合治理工程1221.340555万元；2022年顺义区龙尹路修复性养护工程22.742590万元；2022年顺义区中干渠路修复性养护工程2.807675万元；2022年顺义治超专项工程3.021476万元；顺义区昌金路（白良路-京沈线）大修工程2091.75725万元；白马路大修工程778万元；顺义区高白路（K1+740-K8+468）大修工程245.2014万元；2019年顺义区白马路中修工程11.598万元；2019年顺义区顺沙路中修工程5.5173万元；2019年顺义区昌金路中修工程141.6347万元；顺义区昌金路（白良路-京沈线）大修工程16.4843万元。2019年顺义区顺密路（K14+000-K18+700）中修工程16.978万元；2019年顺义区顺平路（k0+000-k3+720)中修工程37.82643万元；灾后恢复重建151.440071万元。
</t>
    <phoneticPr fontId="8" type="noConversion"/>
  </si>
  <si>
    <t>按照相关规定，完成昌金路（白良路-京沈线）大修工程、白马路大修工程、顺义区高白路大修工程等14个项目尾款支付工作。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</si>
</sst>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9" fontId="12" fillId="0" borderId="4" xfId="0" applyNumberFormat="1" applyFont="1" applyBorder="1" applyAlignment="1">
      <alignment horizontal="center" vertical="center" wrapText="1"/>
    </xf>
    <xf numFmtId="57" fontId="12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I20"/>
  <sheetViews>
    <sheetView tabSelected="1" topLeftCell="A4" zoomScale="80" zoomScaleNormal="80" workbookViewId="0">
      <selection activeCell="F20" sqref="F20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5.86328125" style="13" customWidth="1"/>
    <col min="6" max="6" width="23.3984375" style="13" customWidth="1"/>
    <col min="7" max="7" width="7.46484375" style="14" customWidth="1"/>
    <col min="8" max="8" width="8.1328125" style="13" customWidth="1"/>
    <col min="9" max="9" width="11.86328125" style="13" customWidth="1"/>
    <col min="10" max="16384" width="9" style="13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1" t="s">
        <v>1</v>
      </c>
      <c r="B5" s="21"/>
      <c r="C5" s="18" t="s">
        <v>42</v>
      </c>
      <c r="D5" s="19"/>
      <c r="E5" s="19"/>
      <c r="F5" s="19"/>
      <c r="G5" s="19"/>
      <c r="H5" s="19"/>
      <c r="I5" s="20"/>
    </row>
    <row r="6" spans="1:9" x14ac:dyDescent="0.3">
      <c r="A6" s="21" t="s">
        <v>2</v>
      </c>
      <c r="B6" s="21"/>
      <c r="C6" s="17" t="s">
        <v>3</v>
      </c>
      <c r="D6" s="17"/>
      <c r="E6" s="17"/>
      <c r="F6" s="4" t="s">
        <v>4</v>
      </c>
      <c r="G6" s="17" t="s">
        <v>34</v>
      </c>
      <c r="H6" s="17"/>
      <c r="I6" s="17"/>
    </row>
    <row r="7" spans="1:9" x14ac:dyDescent="0.3">
      <c r="A7" s="21" t="s">
        <v>5</v>
      </c>
      <c r="B7" s="21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s="16" customFormat="1" x14ac:dyDescent="0.3">
      <c r="A8" s="17" t="s">
        <v>12</v>
      </c>
      <c r="B8" s="17"/>
      <c r="C8" s="4" t="s">
        <v>13</v>
      </c>
      <c r="D8" s="5"/>
      <c r="E8" s="5">
        <v>4746.341547</v>
      </c>
      <c r="F8" s="5">
        <v>4741.5480470000002</v>
      </c>
      <c r="G8" s="4">
        <v>10</v>
      </c>
      <c r="H8" s="15">
        <f>F8/E8</f>
        <v>0.99899006425211234</v>
      </c>
      <c r="I8" s="7">
        <f>H8*10</f>
        <v>9.989900642521123</v>
      </c>
    </row>
    <row r="9" spans="1:9" s="16" customFormat="1" x14ac:dyDescent="0.3">
      <c r="A9" s="17"/>
      <c r="B9" s="17"/>
      <c r="C9" s="4" t="s">
        <v>14</v>
      </c>
      <c r="D9" s="5"/>
      <c r="E9" s="5">
        <v>4746.341547</v>
      </c>
      <c r="F9" s="5">
        <v>4741.5480470000002</v>
      </c>
      <c r="G9" s="4" t="s">
        <v>15</v>
      </c>
      <c r="H9" s="4" t="s">
        <v>15</v>
      </c>
      <c r="I9" s="5" t="s">
        <v>15</v>
      </c>
    </row>
    <row r="10" spans="1:9" s="16" customFormat="1" x14ac:dyDescent="0.3">
      <c r="A10" s="17"/>
      <c r="B10" s="17"/>
      <c r="C10" s="4" t="s">
        <v>16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s="16" customFormat="1" x14ac:dyDescent="0.3">
      <c r="A11" s="17"/>
      <c r="B11" s="17"/>
      <c r="C11" s="4" t="s">
        <v>35</v>
      </c>
      <c r="D11" s="5"/>
      <c r="E11" s="5"/>
      <c r="F11" s="5"/>
      <c r="G11" s="4" t="s">
        <v>15</v>
      </c>
      <c r="H11" s="4" t="s">
        <v>15</v>
      </c>
      <c r="I11" s="5" t="s">
        <v>15</v>
      </c>
    </row>
    <row r="12" spans="1:9" s="16" customFormat="1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9" s="16" customFormat="1" ht="185.25" customHeight="1" x14ac:dyDescent="0.3">
      <c r="A13" s="17"/>
      <c r="B13" s="18" t="s">
        <v>53</v>
      </c>
      <c r="C13" s="19"/>
      <c r="D13" s="19"/>
      <c r="E13" s="20"/>
      <c r="F13" s="18" t="s">
        <v>54</v>
      </c>
      <c r="G13" s="19"/>
      <c r="H13" s="19"/>
      <c r="I13" s="20"/>
    </row>
    <row r="14" spans="1:9" ht="26.25" x14ac:dyDescent="0.3">
      <c r="A14" s="21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s="16" customFormat="1" ht="26.25" x14ac:dyDescent="0.3">
      <c r="A15" s="17"/>
      <c r="B15" s="17" t="s">
        <v>27</v>
      </c>
      <c r="C15" s="5" t="s">
        <v>28</v>
      </c>
      <c r="D15" s="8" t="s">
        <v>43</v>
      </c>
      <c r="E15" s="8" t="s">
        <v>44</v>
      </c>
      <c r="F15" s="8" t="s">
        <v>44</v>
      </c>
      <c r="G15" s="8">
        <v>15</v>
      </c>
      <c r="H15" s="5">
        <v>15</v>
      </c>
      <c r="I15" s="5"/>
    </row>
    <row r="16" spans="1:9" s="16" customFormat="1" ht="78.75" x14ac:dyDescent="0.3">
      <c r="A16" s="17"/>
      <c r="B16" s="17"/>
      <c r="C16" s="5" t="s">
        <v>29</v>
      </c>
      <c r="D16" s="8" t="s">
        <v>45</v>
      </c>
      <c r="E16" s="9" t="s">
        <v>46</v>
      </c>
      <c r="F16" s="9" t="s">
        <v>46</v>
      </c>
      <c r="G16" s="8">
        <v>13</v>
      </c>
      <c r="H16" s="5">
        <v>13</v>
      </c>
      <c r="I16" s="5"/>
    </row>
    <row r="17" spans="1:9" s="16" customFormat="1" ht="105" x14ac:dyDescent="0.3">
      <c r="A17" s="17"/>
      <c r="B17" s="17"/>
      <c r="C17" s="5" t="s">
        <v>30</v>
      </c>
      <c r="D17" s="8" t="s">
        <v>36</v>
      </c>
      <c r="E17" s="8" t="s">
        <v>47</v>
      </c>
      <c r="F17" s="10" t="s">
        <v>51</v>
      </c>
      <c r="G17" s="8">
        <v>12</v>
      </c>
      <c r="H17" s="7">
        <f>12/14*13+12/14*12/15</f>
        <v>11.828571428571427</v>
      </c>
      <c r="I17" s="5" t="s">
        <v>50</v>
      </c>
    </row>
    <row r="18" spans="1:9" s="16" customFormat="1" ht="26.25" x14ac:dyDescent="0.3">
      <c r="A18" s="17"/>
      <c r="B18" s="17"/>
      <c r="C18" s="8" t="s">
        <v>31</v>
      </c>
      <c r="D18" s="8" t="s">
        <v>37</v>
      </c>
      <c r="E18" s="8" t="s">
        <v>48</v>
      </c>
      <c r="F18" s="8" t="s">
        <v>49</v>
      </c>
      <c r="G18" s="8">
        <v>10</v>
      </c>
      <c r="H18" s="8">
        <v>10</v>
      </c>
      <c r="I18" s="5"/>
    </row>
    <row r="19" spans="1:9" s="16" customFormat="1" ht="65.650000000000006" x14ac:dyDescent="0.3">
      <c r="A19" s="17"/>
      <c r="B19" s="8" t="s">
        <v>38</v>
      </c>
      <c r="C19" s="5" t="s">
        <v>39</v>
      </c>
      <c r="D19" s="8" t="s">
        <v>40</v>
      </c>
      <c r="E19" s="8" t="s">
        <v>41</v>
      </c>
      <c r="F19" s="8" t="s">
        <v>41</v>
      </c>
      <c r="G19" s="8">
        <v>40</v>
      </c>
      <c r="H19" s="8">
        <v>36</v>
      </c>
      <c r="I19" s="5" t="s">
        <v>52</v>
      </c>
    </row>
    <row r="20" spans="1:9" x14ac:dyDescent="0.3">
      <c r="A20" s="21" t="s">
        <v>32</v>
      </c>
      <c r="B20" s="21"/>
      <c r="C20" s="21"/>
      <c r="D20" s="21"/>
      <c r="E20" s="21"/>
      <c r="F20" s="21"/>
      <c r="G20" s="11"/>
      <c r="H20" s="12">
        <f>I8+SUM(H15:H19)</f>
        <v>95.818472071092543</v>
      </c>
      <c r="I20" s="3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scale="7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 (2)</vt:lpstr>
      <vt:lpstr>'填表模板及说明 (2)'!Print_Area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