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998EA7D-35FA-49F4-BFA1-3FBCEFF5DCFF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  <c r="I8" i="45" l="1"/>
  <c r="H22" i="45" s="1"/>
  <c r="H8" i="45"/>
</calcChain>
</file>

<file path=xl/sharedStrings.xml><?xml version="1.0" encoding="utf-8"?>
<sst xmlns="http://schemas.openxmlformats.org/spreadsheetml/2006/main" count="65" uniqueCount="58">
  <si>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</si>
  <si>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</si>
  <si>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</si>
  <si>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</si>
  <si>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</si>
  <si>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</si>
  <si>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</si>
  <si>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</si>
  <si>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</si>
  <si>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</si>
  <si>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</si>
  <si>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</si>
  <si>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</si>
  <si>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</si>
  <si>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</si>
  <si>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</si>
  <si>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</si>
  <si>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</si>
  <si>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</si>
  <si>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</si>
  <si>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</si>
  <si>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</si>
  <si>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</si>
  <si>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</si>
  <si>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</si>
  <si>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</si>
  <si>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</si>
  <si>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</si>
  <si>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</si>
  <si>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</si>
  <si>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</si>
  <si>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</si>
  <si>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</si>
  <si>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</si>
  <si>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北京市地方标准《城市轨道交通运营安全管理规范》（DB11T1166—2015）修订服务</t>
  </si>
  <si>
    <t>分析北京城市轨道交通运营安全管理现状和存在问题，梳理分析近几年国务院、交通运输部等国家层面及北京市颁布的轨道交通相关政策文件、标准、相关技术指标和要求,以及国内典型城市相关经验，结合北京轨道交通现阶段运营水平与未来发展，完成了《城市轨道交通运营安全管理规范》的内容修订，工作成果《城市轨道交通运营安全管理规范》（DB11T1166—2024）已于2024年12月25日由北京市市场监督管理局正式印发。</t>
  </si>
  <si>
    <t>《（城市轨道交通运营安全管理规范）说明文件》</t>
  </si>
  <si>
    <t>《城市轨道交通运营安全管理规范》</t>
  </si>
  <si>
    <t>课题评审通过率</t>
  </si>
  <si>
    <t>项目完成时间</t>
  </si>
  <si>
    <t>2024年12月前完成</t>
  </si>
  <si>
    <t>2024年12月前完成，12月25日《城市轨道交通运营安全管理规范》（DB11T1166—2024）发布</t>
  </si>
  <si>
    <t>课题研究总成本</t>
  </si>
  <si>
    <t>研究成果刊发报道率</t>
  </si>
  <si>
    <t>研究成果引用率</t>
  </si>
  <si>
    <t>效益指标（40分）</t>
  </si>
  <si>
    <t>≥1个</t>
  </si>
  <si>
    <t>1个</t>
  </si>
  <si>
    <t>≤22万元</t>
  </si>
  <si>
    <t>20.055万元</t>
  </si>
  <si>
    <t xml:space="preserve"> =100%</t>
  </si>
  <si>
    <t xml:space="preserve"> =100%</t>
  </si>
  <si>
    <t>北京市交通委员会(本级)-轨道交通运营管理处</t>
  </si>
  <si>
    <t>《城市轨道交通运营安全管理规范》（DB11T1166—2024）已正式发布</t>
  </si>
  <si>
    <t>《城市轨道交通运营安全管理规范》（DB11T1166—2024）作为北京市轨道交通标准性文件，被引用于行业运营安全多项工作中</t>
  </si>
  <si>
    <t>优化完善既有《城市轨道交通运营安全管理规范》，包括分析北京城市轨道交通运营安全管理现状和存在问题，梳理分析近几年国务院、交通运输部等国家层面及北京市颁布的轨道交通相关政策文件、标准、相关技术指标和要求,以及国内典型城市相关经验，结合北京轨道交通现阶段运营水平与未来发展，进行《城市轨道交通运营安全管理规范》的内容修订，规范指导运营安全管理工作的开展，提高北京城市轨道交通的运营安全水平。</t>
    <phoneticPr fontId="7" type="noConversion"/>
  </si>
  <si>
    <t>取得一定效果，但效益仍可不断提升</t>
    <phoneticPr fontId="7" type="noConversion"/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</si>
  <si>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</t>
    </r>
    <r>
      <rPr>
        <sz val="10.5"/>
        <color rgb="FF000000"/>
        <rFont val="宋体"/>
        <family val="3"/>
        <charset val="134"/>
      </rPr>
      <t>2</t>
    </r>
    <r>
      <rPr>
        <sz val="10.5"/>
        <color indexed="8"/>
        <rFont val="宋体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</si>
</sst>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" xfId="6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9" fontId="10" fillId="0" borderId="6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 wrapText="1"/>
    </xf>
    <xf numFmtId="10" fontId="10" fillId="0" borderId="6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2"/>
  <sheetViews>
    <sheetView tabSelected="1" topLeftCell="A19" workbookViewId="0">
      <selection activeCell="I22" sqref="I22"/>
    </sheetView>
  </sheetViews>
  <sheetFormatPr defaultColWidth="9" defaultRowHeight="13.15" x14ac:dyDescent="0.3"/>
  <cols>
    <col min="1" max="1" width="4.1328125" style="16" customWidth="1"/>
    <col min="2" max="2" width="12.3984375" style="16" customWidth="1"/>
    <col min="3" max="3" width="18.59765625" style="16" customWidth="1"/>
    <col min="4" max="5" width="21.3984375" style="16" customWidth="1"/>
    <col min="6" max="6" width="22.46484375" style="16" customWidth="1"/>
    <col min="7" max="7" width="20.1328125" style="17" customWidth="1"/>
    <col min="8" max="9" width="20.1328125" style="16" customWidth="1"/>
    <col min="10" max="16384" width="9" style="16"/>
  </cols>
  <sheetData>
    <row r="1" spans="1:9" x14ac:dyDescent="0.3">
      <c r="A1" s="19"/>
      <c r="B1" s="19"/>
      <c r="C1" s="19"/>
      <c r="D1" s="19"/>
      <c r="E1" s="19"/>
      <c r="F1" s="19"/>
      <c r="G1" s="19"/>
    </row>
    <row r="2" spans="1:9" ht="25.05" customHeight="1" x14ac:dyDescent="0.3">
      <c r="A2" s="20" t="s">
        <v>33</v>
      </c>
      <c r="B2" s="21"/>
      <c r="C2" s="21"/>
      <c r="D2" s="21"/>
      <c r="E2" s="21"/>
      <c r="F2" s="21"/>
      <c r="G2" s="21"/>
      <c r="H2" s="21"/>
      <c r="I2" s="21"/>
    </row>
    <row r="3" spans="1:9" ht="18" customHeight="1" x14ac:dyDescent="0.3">
      <c r="A3" s="22" t="s">
        <v>31</v>
      </c>
      <c r="B3" s="23"/>
      <c r="C3" s="23"/>
      <c r="D3" s="23"/>
      <c r="E3" s="23"/>
      <c r="F3" s="23"/>
      <c r="G3" s="23"/>
      <c r="H3" s="23"/>
      <c r="I3" s="23"/>
    </row>
    <row r="4" spans="1:9" x14ac:dyDescent="0.3">
      <c r="A4" s="13"/>
      <c r="B4" s="13"/>
      <c r="C4" s="13"/>
      <c r="D4" s="13"/>
      <c r="E4" s="13"/>
      <c r="F4" s="13"/>
      <c r="G4" s="14"/>
    </row>
    <row r="5" spans="1:9" x14ac:dyDescent="0.3">
      <c r="A5" s="24" t="s">
        <v>0</v>
      </c>
      <c r="B5" s="24"/>
      <c r="C5" s="25" t="s">
        <v>34</v>
      </c>
      <c r="D5" s="26"/>
      <c r="E5" s="26"/>
      <c r="F5" s="26"/>
      <c r="G5" s="26"/>
      <c r="H5" s="26"/>
      <c r="I5" s="27"/>
    </row>
    <row r="6" spans="1:9" x14ac:dyDescent="0.3">
      <c r="A6" s="24" t="s">
        <v>11</v>
      </c>
      <c r="B6" s="24"/>
      <c r="C6" s="29" t="s">
        <v>30</v>
      </c>
      <c r="D6" s="29"/>
      <c r="E6" s="29"/>
      <c r="F6" s="2" t="s">
        <v>1</v>
      </c>
      <c r="G6" s="29" t="s">
        <v>52</v>
      </c>
      <c r="H6" s="29"/>
      <c r="I6" s="29"/>
    </row>
    <row r="7" spans="1:9" x14ac:dyDescent="0.3">
      <c r="A7" s="24" t="s">
        <v>12</v>
      </c>
      <c r="B7" s="24"/>
      <c r="C7" s="2"/>
      <c r="D7" s="3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3" t="s">
        <v>2</v>
      </c>
    </row>
    <row r="8" spans="1:9" x14ac:dyDescent="0.3">
      <c r="A8" s="24" t="s">
        <v>17</v>
      </c>
      <c r="B8" s="24"/>
      <c r="C8" s="5" t="s">
        <v>18</v>
      </c>
      <c r="D8" s="3">
        <v>22</v>
      </c>
      <c r="E8" s="3">
        <v>22</v>
      </c>
      <c r="F8" s="3">
        <v>20.055</v>
      </c>
      <c r="G8" s="2">
        <v>10</v>
      </c>
      <c r="H8" s="18">
        <f>F8/E8</f>
        <v>0.91159090909090912</v>
      </c>
      <c r="I8" s="4">
        <f>H8*10</f>
        <v>9.1159090909090921</v>
      </c>
    </row>
    <row r="9" spans="1:9" x14ac:dyDescent="0.3">
      <c r="A9" s="28"/>
      <c r="B9" s="28"/>
      <c r="C9" s="5" t="s">
        <v>19</v>
      </c>
      <c r="D9" s="3">
        <v>22</v>
      </c>
      <c r="E9" s="3">
        <v>22</v>
      </c>
      <c r="F9" s="3">
        <v>20.055</v>
      </c>
      <c r="G9" s="5"/>
      <c r="H9" s="5"/>
      <c r="I9" s="1"/>
    </row>
    <row r="10" spans="1:9" x14ac:dyDescent="0.3">
      <c r="A10" s="28"/>
      <c r="B10" s="28"/>
      <c r="C10" s="5" t="s">
        <v>20</v>
      </c>
      <c r="D10" s="3"/>
      <c r="E10" s="3"/>
      <c r="F10" s="3"/>
      <c r="G10" s="5"/>
      <c r="H10" s="5"/>
      <c r="I10" s="1"/>
    </row>
    <row r="11" spans="1:9" x14ac:dyDescent="0.3">
      <c r="A11" s="28"/>
      <c r="B11" s="28"/>
      <c r="C11" s="5" t="s">
        <v>32</v>
      </c>
      <c r="D11" s="3"/>
      <c r="E11" s="3"/>
      <c r="F11" s="3"/>
      <c r="G11" s="5"/>
      <c r="H11" s="5"/>
      <c r="I11" s="1"/>
    </row>
    <row r="12" spans="1:9" x14ac:dyDescent="0.3">
      <c r="A12" s="24" t="s">
        <v>3</v>
      </c>
      <c r="B12" s="24" t="s">
        <v>21</v>
      </c>
      <c r="C12" s="24"/>
      <c r="D12" s="24"/>
      <c r="E12" s="24"/>
      <c r="F12" s="24" t="s">
        <v>22</v>
      </c>
      <c r="G12" s="24"/>
      <c r="H12" s="24"/>
      <c r="I12" s="24"/>
    </row>
    <row r="13" spans="1:9" ht="105.6" customHeight="1" x14ac:dyDescent="0.3">
      <c r="A13" s="24"/>
      <c r="B13" s="25" t="s">
        <v>55</v>
      </c>
      <c r="C13" s="26"/>
      <c r="D13" s="26"/>
      <c r="E13" s="27"/>
      <c r="F13" s="25" t="s">
        <v>35</v>
      </c>
      <c r="G13" s="26"/>
      <c r="H13" s="26"/>
      <c r="I13" s="27"/>
    </row>
    <row r="14" spans="1:9" ht="26.25" x14ac:dyDescent="0.3">
      <c r="A14" s="24" t="s">
        <v>4</v>
      </c>
      <c r="B14" s="1" t="s">
        <v>5</v>
      </c>
      <c r="C14" s="1" t="s">
        <v>6</v>
      </c>
      <c r="D14" s="5" t="s">
        <v>7</v>
      </c>
      <c r="E14" s="1" t="s">
        <v>23</v>
      </c>
      <c r="F14" s="1" t="s">
        <v>24</v>
      </c>
      <c r="G14" s="5" t="s">
        <v>8</v>
      </c>
      <c r="H14" s="5" t="s">
        <v>2</v>
      </c>
      <c r="I14" s="1" t="s">
        <v>10</v>
      </c>
    </row>
    <row r="15" spans="1:9" ht="46.5" customHeight="1" x14ac:dyDescent="0.3">
      <c r="A15" s="24"/>
      <c r="B15" s="24" t="s">
        <v>25</v>
      </c>
      <c r="C15" s="24" t="s">
        <v>26</v>
      </c>
      <c r="D15" s="6" t="s">
        <v>36</v>
      </c>
      <c r="E15" s="7" t="s">
        <v>46</v>
      </c>
      <c r="F15" s="3" t="s">
        <v>47</v>
      </c>
      <c r="G15" s="3">
        <v>7.5</v>
      </c>
      <c r="H15" s="3">
        <v>7.5</v>
      </c>
      <c r="I15" s="3"/>
    </row>
    <row r="16" spans="1:9" ht="46.5" customHeight="1" x14ac:dyDescent="0.3">
      <c r="A16" s="24"/>
      <c r="B16" s="24"/>
      <c r="C16" s="24"/>
      <c r="D16" s="6" t="s">
        <v>37</v>
      </c>
      <c r="E16" s="7" t="s">
        <v>46</v>
      </c>
      <c r="F16" s="3" t="s">
        <v>47</v>
      </c>
      <c r="G16" s="3">
        <v>7.5</v>
      </c>
      <c r="H16" s="3">
        <v>7.5</v>
      </c>
      <c r="I16" s="3"/>
    </row>
    <row r="17" spans="1:9" ht="46.5" customHeight="1" x14ac:dyDescent="0.3">
      <c r="A17" s="24"/>
      <c r="B17" s="24"/>
      <c r="C17" s="1" t="s">
        <v>27</v>
      </c>
      <c r="D17" s="6" t="s">
        <v>38</v>
      </c>
      <c r="E17" s="8" t="s">
        <v>50</v>
      </c>
      <c r="F17" s="8" t="s">
        <v>50</v>
      </c>
      <c r="G17" s="3">
        <v>13</v>
      </c>
      <c r="H17" s="3">
        <v>13</v>
      </c>
      <c r="I17" s="3"/>
    </row>
    <row r="18" spans="1:9" ht="65.849999999999994" customHeight="1" x14ac:dyDescent="0.3">
      <c r="A18" s="24"/>
      <c r="B18" s="24"/>
      <c r="C18" s="1" t="s">
        <v>28</v>
      </c>
      <c r="D18" s="6" t="s">
        <v>39</v>
      </c>
      <c r="E18" s="6" t="s">
        <v>40</v>
      </c>
      <c r="F18" s="6" t="s">
        <v>41</v>
      </c>
      <c r="G18" s="3">
        <v>12</v>
      </c>
      <c r="H18" s="3">
        <v>12</v>
      </c>
      <c r="I18" s="3"/>
    </row>
    <row r="19" spans="1:9" ht="46.5" customHeight="1" x14ac:dyDescent="0.3">
      <c r="A19" s="24"/>
      <c r="B19" s="24"/>
      <c r="C19" s="9" t="s">
        <v>29</v>
      </c>
      <c r="D19" s="6" t="s">
        <v>42</v>
      </c>
      <c r="E19" s="7" t="s">
        <v>48</v>
      </c>
      <c r="F19" s="7" t="s">
        <v>49</v>
      </c>
      <c r="G19" s="7">
        <v>10</v>
      </c>
      <c r="H19" s="7">
        <v>10</v>
      </c>
      <c r="I19" s="7"/>
    </row>
    <row r="20" spans="1:9" ht="64.5" customHeight="1" x14ac:dyDescent="0.3">
      <c r="A20" s="24"/>
      <c r="B20" s="30" t="s">
        <v>45</v>
      </c>
      <c r="C20" s="1" t="s">
        <v>57</v>
      </c>
      <c r="D20" s="6" t="s">
        <v>43</v>
      </c>
      <c r="E20" s="10" t="s">
        <v>51</v>
      </c>
      <c r="F20" s="10" t="s">
        <v>53</v>
      </c>
      <c r="G20" s="7">
        <v>20</v>
      </c>
      <c r="H20" s="7">
        <v>20</v>
      </c>
      <c r="I20" s="7"/>
    </row>
    <row r="21" spans="1:9" ht="87.4" customHeight="1" x14ac:dyDescent="0.3">
      <c r="A21" s="24"/>
      <c r="B21" s="31"/>
      <c r="C21" s="1" t="s">
        <v>57</v>
      </c>
      <c r="D21" s="6" t="s">
        <v>44</v>
      </c>
      <c r="E21" s="10" t="s">
        <v>51</v>
      </c>
      <c r="F21" s="11" t="s">
        <v>54</v>
      </c>
      <c r="G21" s="7">
        <v>20</v>
      </c>
      <c r="H21" s="7">
        <f>ROUNDDOWN(G21*0.8,)</f>
        <v>16</v>
      </c>
      <c r="I21" s="3" t="s">
        <v>56</v>
      </c>
    </row>
    <row r="22" spans="1:9" x14ac:dyDescent="0.3">
      <c r="A22" s="24" t="s">
        <v>9</v>
      </c>
      <c r="B22" s="24"/>
      <c r="C22" s="24"/>
      <c r="D22" s="24"/>
      <c r="E22" s="24"/>
      <c r="F22" s="24"/>
      <c r="G22" s="12">
        <v>100</v>
      </c>
      <c r="H22" s="15">
        <f>I8+SUM(H15:H21)</f>
        <v>95.115909090909099</v>
      </c>
      <c r="I22" s="1"/>
    </row>
  </sheetData>
  <mergeCells count="23">
    <mergeCell ref="A22:F22"/>
    <mergeCell ref="A14:A21"/>
    <mergeCell ref="B15:B19"/>
    <mergeCell ref="C15:C16"/>
    <mergeCell ref="B20:B21"/>
    <mergeCell ref="A6:B6"/>
    <mergeCell ref="C6:E6"/>
    <mergeCell ref="G6:I6"/>
    <mergeCell ref="A12:A13"/>
    <mergeCell ref="B12:E12"/>
    <mergeCell ref="F12:I12"/>
    <mergeCell ref="B13:E13"/>
    <mergeCell ref="F13:I13"/>
    <mergeCell ref="A8:B8"/>
    <mergeCell ref="A9:B9"/>
    <mergeCell ref="A10:B10"/>
    <mergeCell ref="A11:B11"/>
    <mergeCell ref="A7:B7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2025-08-27T01:48:27Z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