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6EECFF0-49C8-4A9E-93F6-557BBE18268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8" i="45"/>
  <c r="I8" i="45" s="1"/>
  <c r="H22" i="45" s="1"/>
</calcChain>
</file>

<file path=xl/sharedStrings.xml><?xml version="1.0" encoding="utf-8"?>
<sst xmlns="http://schemas.openxmlformats.org/spreadsheetml/2006/main" count="67" uniqueCount="60">
  <si>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</si>
  <si>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</si>
  <si>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</si>
  <si>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</si>
  <si>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</si>
  <si>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</si>
  <si>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</si>
  <si>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</si>
  <si>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</si>
  <si>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</si>
  <si>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</si>
  <si>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</si>
  <si>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</si>
  <si>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</si>
  <si>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</si>
  <si>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</si>
  <si>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</si>
  <si>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</si>
  <si>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</si>
  <si>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</si>
  <si>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</si>
  <si>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</si>
  <si>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</si>
  <si>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</si>
  <si>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</si>
  <si>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</si>
  <si>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</si>
  <si>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</si>
  <si>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</si>
  <si>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</si>
  <si>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</si>
  <si>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</si>
  <si>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</si>
  <si>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</si>
  <si>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核查项目计划落实情况：以正式下达的交通财政性资金计划为依据，核查项目计划落实情况，及时收集汇总月度、季度和年度报表。</t>
  </si>
  <si>
    <t>工程管理：协助完成公路建设项目工程质量、安全、环保、农民工工资管理工作；依据年度计划，定期对公路建设项目工程现场进行巡视</t>
  </si>
  <si>
    <t>工程管理</t>
  </si>
  <si>
    <t>核查项目计划落实情况</t>
  </si>
  <si>
    <t>项目执行进度</t>
  </si>
  <si>
    <t>2024年12月31日前完成</t>
  </si>
  <si>
    <t>项目支出数</t>
  </si>
  <si>
    <t>管理咨询效果</t>
  </si>
  <si>
    <t>顺利开展年度公路建设</t>
  </si>
  <si>
    <t>对2024年北京市高速公路及新改建工程的计划执行情况、工程管理情况、设计施工标准执行情况管理等相关工作进行技术咨询。重点巡视检查56次，重点履约32次，重点资料检查88次、试验检测220次。</t>
  </si>
  <si>
    <t>11000022T000000428998-北京市公路建设项目管理咨询服务</t>
  </si>
  <si>
    <t>≥1项</t>
  </si>
  <si>
    <t>≤49.47万元</t>
  </si>
  <si>
    <t>40.3282万元</t>
  </si>
  <si>
    <t>效益指标
（40分）</t>
  </si>
  <si>
    <t>社会效益指标
（40分）</t>
  </si>
  <si>
    <t>1、加强公路新改建工程的监督管理；2、做好工程计划执行、新出台管理文件落实等事项。</t>
  </si>
  <si>
    <t>依据“公路建设质量相关规范”、“安全”、“环保”、“农民工工资支付”等相关文件要求</t>
  </si>
  <si>
    <t>依据交通财政性资金计划核查计划落实情况</t>
  </si>
  <si>
    <t>2024年12月完成咨询报告</t>
  </si>
  <si>
    <t>偏差原因分析及改进措施</t>
  </si>
  <si>
    <t>取得一定效果，但效益仍可不断提升。改进措施：进一步提高项目完成质量，加强项目实施效果，不断提升效益。</t>
    <phoneticPr fontId="8" type="noConversion"/>
  </si>
  <si>
    <t>项目实施符合相关文件要求</t>
    <phoneticPr fontId="8" type="noConversion"/>
  </si>
  <si>
    <t>组织对本市高速公路及新改建进行年度考核，并对公路及桥梁抽检过程进行监督</t>
    <phoneticPr fontId="8" type="noConversion"/>
  </si>
  <si>
    <t>做好施工工地安全生产管理工作，加强过程管控，有序安排工程开复工，做到“应开尽开、能开快开”</t>
    <phoneticPr fontId="8" type="noConversion"/>
  </si>
  <si>
    <t>北京市交通委员会(本级)-公路建设处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</si>
</sst>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7" fillId="0" borderId="0">
      <alignment vertical="center"/>
    </xf>
    <xf numFmtId="0" fontId="7" fillId="0" borderId="0"/>
    <xf numFmtId="0" fontId="4" fillId="0" borderId="0"/>
    <xf numFmtId="0" fontId="7" fillId="0" borderId="0"/>
    <xf numFmtId="176" fontId="4" fillId="0" borderId="0" applyFont="0" applyFill="0" applyBorder="0" applyProtection="0"/>
    <xf numFmtId="0" fontId="7" fillId="0" borderId="0"/>
    <xf numFmtId="0" fontId="4" fillId="0" borderId="0">
      <alignment vertical="center"/>
    </xf>
    <xf numFmtId="0" fontId="3" fillId="0" borderId="0"/>
    <xf numFmtId="0" fontId="5" fillId="0" borderId="0"/>
    <xf numFmtId="0" fontId="3" fillId="0" borderId="0"/>
    <xf numFmtId="0" fontId="1" fillId="0" borderId="0"/>
    <xf numFmtId="0" fontId="7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10" fillId="0" borderId="2" xfId="14" applyFont="1" applyBorder="1" applyAlignment="1">
      <alignment horizontal="center" vertical="center" wrapText="1"/>
    </xf>
    <xf numFmtId="0" fontId="6" fillId="0" borderId="2" xfId="14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9" xr:uid="{00000000-0005-0000-0000-000002000000}"/>
    <cellStyle name="常规 2 2 2" xfId="1" xr:uid="{00000000-0005-0000-0000-000003000000}"/>
    <cellStyle name="常规 2 3" xfId="11" xr:uid="{00000000-0005-0000-0000-000004000000}"/>
    <cellStyle name="常规 2 4" xfId="2" xr:uid="{00000000-0005-0000-0000-000005000000}"/>
    <cellStyle name="常规 3" xfId="13" xr:uid="{00000000-0005-0000-0000-000006000000}"/>
    <cellStyle name="常规 4" xfId="7" xr:uid="{00000000-0005-0000-0000-000007000000}"/>
    <cellStyle name="常规 4 2" xfId="3" xr:uid="{00000000-0005-0000-0000-000008000000}"/>
    <cellStyle name="常规 4 3" xfId="4" xr:uid="{00000000-0005-0000-0000-000009000000}"/>
    <cellStyle name="常规 4 4" xfId="5" xr:uid="{00000000-0005-0000-0000-00000A000000}"/>
    <cellStyle name="常规 5" xfId="8" xr:uid="{00000000-0005-0000-0000-00000B000000}"/>
    <cellStyle name="常规 6" xfId="10" xr:uid="{00000000-0005-0000-0000-00000C000000}"/>
    <cellStyle name="常规 7" xfId="12" xr:uid="{00000000-0005-0000-0000-00000D000000}"/>
    <cellStyle name="千位分隔 2" xfId="6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0" workbookViewId="0">
      <selection activeCell="A22" sqref="A22:F22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6" width="22.59765625" style="13" customWidth="1"/>
    <col min="7" max="7" width="12.59765625" style="14" customWidth="1"/>
    <col min="8" max="8" width="12.59765625" style="13" customWidth="1"/>
    <col min="9" max="9" width="18.46484375" style="13" customWidth="1"/>
    <col min="10" max="16384" width="9" style="13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32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5" t="s">
        <v>1</v>
      </c>
      <c r="B5" s="15"/>
      <c r="C5" s="16" t="s">
        <v>44</v>
      </c>
      <c r="D5" s="17"/>
      <c r="E5" s="17"/>
      <c r="F5" s="17"/>
      <c r="G5" s="17"/>
      <c r="H5" s="17"/>
      <c r="I5" s="18"/>
    </row>
    <row r="6" spans="1:9" ht="14.45" customHeight="1" x14ac:dyDescent="0.3">
      <c r="A6" s="15" t="s">
        <v>2</v>
      </c>
      <c r="B6" s="15"/>
      <c r="C6" s="15" t="s">
        <v>3</v>
      </c>
      <c r="D6" s="15"/>
      <c r="E6" s="15"/>
      <c r="F6" s="3" t="s">
        <v>4</v>
      </c>
      <c r="G6" s="15" t="s">
        <v>59</v>
      </c>
      <c r="H6" s="15"/>
      <c r="I6" s="15"/>
    </row>
    <row r="7" spans="1:9" x14ac:dyDescent="0.3">
      <c r="A7" s="15" t="s">
        <v>5</v>
      </c>
      <c r="B7" s="15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9" ht="14.45" customHeight="1" x14ac:dyDescent="0.3">
      <c r="A8" s="15" t="s">
        <v>12</v>
      </c>
      <c r="B8" s="15"/>
      <c r="C8" s="3" t="s">
        <v>13</v>
      </c>
      <c r="D8" s="2">
        <v>49.47</v>
      </c>
      <c r="E8" s="2">
        <v>49.47</v>
      </c>
      <c r="F8" s="2">
        <v>40.328200000000002</v>
      </c>
      <c r="G8" s="3">
        <v>10</v>
      </c>
      <c r="H8" s="4">
        <f>F8/E8</f>
        <v>0.81520517485344657</v>
      </c>
      <c r="I8" s="5">
        <f>H8*10</f>
        <v>8.1520517485344648</v>
      </c>
    </row>
    <row r="9" spans="1:9" x14ac:dyDescent="0.3">
      <c r="A9" s="15"/>
      <c r="B9" s="15"/>
      <c r="C9" s="3" t="s">
        <v>14</v>
      </c>
      <c r="D9" s="2">
        <v>49.47</v>
      </c>
      <c r="E9" s="2">
        <v>49.47</v>
      </c>
      <c r="F9" s="2">
        <v>40.328200000000002</v>
      </c>
      <c r="G9" s="3" t="s">
        <v>15</v>
      </c>
      <c r="H9" s="3" t="s">
        <v>15</v>
      </c>
      <c r="I9" s="2" t="s">
        <v>15</v>
      </c>
    </row>
    <row r="10" spans="1:9" x14ac:dyDescent="0.3">
      <c r="A10" s="15"/>
      <c r="B10" s="15"/>
      <c r="C10" s="3" t="s">
        <v>16</v>
      </c>
      <c r="D10" s="2"/>
      <c r="E10" s="2"/>
      <c r="F10" s="2"/>
      <c r="G10" s="3"/>
      <c r="H10" s="3"/>
      <c r="I10" s="2"/>
    </row>
    <row r="11" spans="1:9" x14ac:dyDescent="0.3">
      <c r="A11" s="15"/>
      <c r="B11" s="15"/>
      <c r="C11" s="3" t="s">
        <v>33</v>
      </c>
      <c r="D11" s="2"/>
      <c r="E11" s="2"/>
      <c r="F11" s="2"/>
      <c r="G11" s="3"/>
      <c r="H11" s="3"/>
      <c r="I11" s="2"/>
    </row>
    <row r="12" spans="1:9" ht="14.45" customHeight="1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83.1" customHeight="1" x14ac:dyDescent="0.3">
      <c r="A13" s="15"/>
      <c r="B13" s="16" t="s">
        <v>50</v>
      </c>
      <c r="C13" s="17"/>
      <c r="D13" s="17"/>
      <c r="E13" s="18"/>
      <c r="F13" s="16" t="s">
        <v>43</v>
      </c>
      <c r="G13" s="17"/>
      <c r="H13" s="17"/>
      <c r="I13" s="18"/>
    </row>
    <row r="14" spans="1:9" ht="26.25" x14ac:dyDescent="0.3">
      <c r="A14" s="15" t="s">
        <v>20</v>
      </c>
      <c r="B14" s="2" t="s">
        <v>21</v>
      </c>
      <c r="C14" s="2" t="s">
        <v>22</v>
      </c>
      <c r="D14" s="3" t="s">
        <v>23</v>
      </c>
      <c r="E14" s="2" t="s">
        <v>24</v>
      </c>
      <c r="F14" s="2" t="s">
        <v>25</v>
      </c>
      <c r="G14" s="3" t="s">
        <v>9</v>
      </c>
      <c r="H14" s="3" t="s">
        <v>11</v>
      </c>
      <c r="I14" s="2" t="s">
        <v>54</v>
      </c>
    </row>
    <row r="15" spans="1:9" ht="78.75" x14ac:dyDescent="0.3">
      <c r="A15" s="15"/>
      <c r="B15" s="15" t="s">
        <v>26</v>
      </c>
      <c r="C15" s="15" t="s">
        <v>27</v>
      </c>
      <c r="D15" s="6" t="s">
        <v>34</v>
      </c>
      <c r="E15" s="6" t="s">
        <v>45</v>
      </c>
      <c r="F15" s="6" t="s">
        <v>45</v>
      </c>
      <c r="G15" s="2">
        <v>7.5</v>
      </c>
      <c r="H15" s="2">
        <v>7.5</v>
      </c>
      <c r="I15" s="2"/>
    </row>
    <row r="16" spans="1:9" ht="78.75" x14ac:dyDescent="0.3">
      <c r="A16" s="15"/>
      <c r="B16" s="15"/>
      <c r="C16" s="15"/>
      <c r="D16" s="6" t="s">
        <v>35</v>
      </c>
      <c r="E16" s="6" t="s">
        <v>45</v>
      </c>
      <c r="F16" s="6" t="s">
        <v>45</v>
      </c>
      <c r="G16" s="2">
        <v>7.5</v>
      </c>
      <c r="H16" s="2">
        <v>7.5</v>
      </c>
      <c r="I16" s="2"/>
    </row>
    <row r="17" spans="1:9" ht="54" customHeight="1" x14ac:dyDescent="0.3">
      <c r="A17" s="15"/>
      <c r="B17" s="15"/>
      <c r="C17" s="15" t="s">
        <v>28</v>
      </c>
      <c r="D17" s="6" t="s">
        <v>36</v>
      </c>
      <c r="E17" s="6" t="s">
        <v>51</v>
      </c>
      <c r="F17" s="2" t="s">
        <v>56</v>
      </c>
      <c r="G17" s="2">
        <v>6.5</v>
      </c>
      <c r="H17" s="2">
        <v>6.5</v>
      </c>
      <c r="I17" s="2"/>
    </row>
    <row r="18" spans="1:9" ht="94.5" customHeight="1" x14ac:dyDescent="0.3">
      <c r="A18" s="15"/>
      <c r="B18" s="15"/>
      <c r="C18" s="15"/>
      <c r="D18" s="6" t="s">
        <v>37</v>
      </c>
      <c r="E18" s="6" t="s">
        <v>52</v>
      </c>
      <c r="F18" s="2" t="s">
        <v>57</v>
      </c>
      <c r="G18" s="2">
        <v>6.5</v>
      </c>
      <c r="H18" s="2">
        <v>6.5</v>
      </c>
      <c r="I18" s="2"/>
    </row>
    <row r="19" spans="1:9" ht="54" customHeight="1" x14ac:dyDescent="0.3">
      <c r="A19" s="15"/>
      <c r="B19" s="15"/>
      <c r="C19" s="2" t="s">
        <v>29</v>
      </c>
      <c r="D19" s="6" t="s">
        <v>38</v>
      </c>
      <c r="E19" s="6" t="s">
        <v>39</v>
      </c>
      <c r="F19" s="2" t="s">
        <v>53</v>
      </c>
      <c r="G19" s="1">
        <v>12</v>
      </c>
      <c r="H19" s="1">
        <v>12</v>
      </c>
      <c r="I19" s="1"/>
    </row>
    <row r="20" spans="1:9" ht="54" customHeight="1" x14ac:dyDescent="0.3">
      <c r="A20" s="15"/>
      <c r="B20" s="15"/>
      <c r="C20" s="1" t="s">
        <v>30</v>
      </c>
      <c r="D20" s="7" t="s">
        <v>40</v>
      </c>
      <c r="E20" s="7" t="s">
        <v>46</v>
      </c>
      <c r="F20" s="2" t="s">
        <v>47</v>
      </c>
      <c r="G20" s="1">
        <v>10</v>
      </c>
      <c r="H20" s="1">
        <v>10</v>
      </c>
      <c r="I20" s="1"/>
    </row>
    <row r="21" spans="1:9" ht="78.75" x14ac:dyDescent="0.3">
      <c r="A21" s="15"/>
      <c r="B21" s="1" t="s">
        <v>48</v>
      </c>
      <c r="C21" s="2" t="s">
        <v>49</v>
      </c>
      <c r="D21" s="6" t="s">
        <v>41</v>
      </c>
      <c r="E21" s="6" t="s">
        <v>42</v>
      </c>
      <c r="F21" s="2" t="s">
        <v>58</v>
      </c>
      <c r="G21" s="1">
        <v>40</v>
      </c>
      <c r="H21" s="1">
        <f>ROUNDDOWN(G21*0.9,)</f>
        <v>36</v>
      </c>
      <c r="I21" s="1" t="s">
        <v>55</v>
      </c>
    </row>
    <row r="22" spans="1:9" x14ac:dyDescent="0.3">
      <c r="A22" s="19" t="s">
        <v>31</v>
      </c>
      <c r="B22" s="19"/>
      <c r="C22" s="19"/>
      <c r="D22" s="19"/>
      <c r="E22" s="19"/>
      <c r="F22" s="19"/>
      <c r="G22" s="9">
        <v>100</v>
      </c>
      <c r="H22" s="10">
        <f>I8+SUM(H15:H21)</f>
        <v>94.152051748534461</v>
      </c>
      <c r="I22" s="8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6"/>
    <mergeCell ref="C17:C18"/>
  </mergeCells>
  <phoneticPr fontId="8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2025-04-24T09:18:15Z</cp:lastPrinted>
  <dcterms:created xsi:type="dcterms:W3CDTF">2018-03-28T22:56:00Z</dcterms:created>
  <dcterms:modified xsi:type="dcterms:W3CDTF">2025-08-27T01:48:24Z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