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41A05757-A8B7-49E4-9B82-E2EECD4AAC79}"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2" i="45" l="1"/>
  <c r="H8" i="45"/>
  <c r="I8" i="45" s="1"/>
  <c r="H23" i="45" s="1"/>
</calcChain>
</file>

<file path=xl/sharedStrings.xml><?xml version="1.0" encoding="utf-8"?>
<sst xmlns="http://schemas.openxmlformats.org/spreadsheetml/2006/main" count="69" uniqueCount="65">
  <si>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</si>
  <si>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</si>
  <si>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</si>
  <si>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</si>
  <si>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</si>
  <si>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</si>
  <si>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</si>
  <si>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</si>
  <si>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</si>
  <si>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</si>
  <si>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</si>
  <si>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</si>
  <si>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</si>
  <si>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</si>
  <si>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</si>
  <si>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</si>
  <si>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</si>
  <si>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</si>
  <si>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</si>
  <si>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</si>
  <si>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</si>
  <si>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</si>
  <si>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</si>
  <si>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</si>
  <si>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</si>
  <si>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</si>
  <si>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</si>
  <si>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</si>
  <si>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</si>
  <si>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</si>
  <si>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</si>
  <si>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</si>
  <si>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</si>
  <si>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</si>
  <si>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 xml:space="preserve">      其他资金</t>
  </si>
  <si>
    <t>隧道的抽检巡查</t>
  </si>
  <si>
    <t>完成桥梁抽检巡查</t>
  </si>
  <si>
    <t>北石槽桥、大件路桥、通黄桥3座桥梁</t>
  </si>
  <si>
    <t>报告数量</t>
  </si>
  <si>
    <t>《2024年度北京高速公路桥梁隧道评价分析报告》(1桥(隧)1报告);合计4个报告《2024年度北京高速公路桥梁隧道评价分析总报告》，合计2个报告。共计6册</t>
  </si>
  <si>
    <t>高速公路桥隧技术状况抽检及评定</t>
  </si>
  <si>
    <t>符合《国家公路网重点桥梁和隧道监测评价规程》（T/CECSG：E41-04-2019）、《北京市交通委员会关于进一步提升公路桥梁耐久水平的通知》（京交公管发[2022]11号）、《公路桥涵养护规范》（JTG5120-2021）、《公路桥梁技术状况评定标准》（JTG/TH21-2011）、《公路隧道养护技术规范》(JTGH12-2015)等有关技术规范及文件的规定</t>
  </si>
  <si>
    <t>验收合格率</t>
  </si>
  <si>
    <t>项目实施进度</t>
  </si>
  <si>
    <t>12月底前完成合同约定内容，出具报告，按时完成率为100%</t>
  </si>
  <si>
    <t>项目预支出数</t>
  </si>
  <si>
    <t>≤76万元</t>
  </si>
  <si>
    <t>74万元</t>
  </si>
  <si>
    <t>效益指标（40分）</t>
  </si>
  <si>
    <t>提供保障和建议</t>
  </si>
  <si>
    <t>养护维修计划制定更科学合理，全面、客观评价北京市高速公路桥梁、隧道技术状况以及管养规范化情况，检评成果准确、养护策略建议应用性强</t>
  </si>
  <si>
    <t>完成了对高速公路北石槽桥、大件路桥、
通黄桥、妫水河隧道的监管，并进行技术状况抽查，同时2024年对3座桥梁和1座隧道的情况进行了通报，在报告中提出了养护维修建议以及管养规范化的意见和建议。</t>
  </si>
  <si>
    <t>社会效益指标
(40分）</t>
  </si>
  <si>
    <t>2024年9月24日完成项目全部检测工作，2024年10月15日提交检测数据及报告</t>
  </si>
  <si>
    <t>北京市交通委员会(本级)-公路管理处</t>
  </si>
  <si>
    <t xml:space="preserve"> =1座（处）</t>
  </si>
  <si>
    <t xml:space="preserve"> =3座（处）</t>
  </si>
  <si>
    <t xml:space="preserve"> =5篇</t>
  </si>
  <si>
    <t xml:space="preserve"> =100%</t>
  </si>
  <si>
    <t>11000024T000002792264-高速公路桥隧技术状况抽检及评定分析服务</t>
  </si>
  <si>
    <t>取得一定效果，但效益仍可不断提升。改进措施：进一步提高项目完成质量，加强项目实施效果，不断提升效益</t>
    <phoneticPr fontId="7" type="noConversion"/>
  </si>
  <si>
    <t>按照《公路桥梁技术状况评定标准》(ITG/TH21-2011)、《公路隧道养护技术规范》(JTG H12-2015)、《国家公路网重点桥梁和隧道监测评级规程)(T/CECSG:E41-04-2019)的要求对本项目3座桥梁和1座隧道进行外业技术状况检测复核及内业规范化检查并编制了报告，同时提出高速公路运营单位外业及内业方面的主要问题，并对其他年份问题的情况进行了复核，经复核其他年份问题基本解决。</t>
    <phoneticPr fontId="7" type="noConversion"/>
  </si>
  <si>
    <t>1处（妫水河隧道）</t>
    <phoneticPr fontId="7" type="noConversion"/>
  </si>
  <si>
    <t>现场执行以及报告均按照《国家公路网重点桥梁和隧道监测评价规程》（T/CECSG：E41-04-2019）、《北京市交通委员会关于进一步提升公路桥梁耐久水平的通知》（京交公管发[2022]11号）、《公路桥涵养护规范》（JTG H5120-2021）、《公路桥梁技术状况评定标准》（JTG/T H21-2011）、《公路隧道养护技术规范》(JTG H12—2015) 等要求执行。</t>
    <phoneticPr fontId="7" type="noConversion"/>
  </si>
  <si>
    <t>（1）对抽检桥隧管养单位的养护管理规范化可能存在的重大或突出问题进行复查，对桥隧技术状况评定等级进行确认，对结构存在的病害提出相应处治建议；（2）对北京市重点桥隧规范化管理存在的不足整改情况进行复核；（3）对管养单位技术人员进行专业技术培训和交流，提升一线养护技术人员的专业能力。</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</si>
</sst>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b/>
      <sz val="18"/>
      <color indexed="8"/>
      <name val="宋体"/>
      <family val="3"/>
      <charset val="134"/>
    </font>
    <font>
      <sz val="12"/>
      <color theme="1"/>
      <name val="宋体"/>
      <family val="3"/>
      <charset val="134"/>
      <scheme val="minor"/>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4"/>
      <color theme="1"/>
      <name val="宋体"/>
      <family val="3"/>
      <charset val="134"/>
    </font>
    <font>
      <sz val="10.5"/>
      <name val="宋体"/>
      <family val="3"/>
      <charset val="134"/>
    </font>
    <font>
      <sz val="10.5"/>
      <color indexed="8"/>
      <name val="宋体"/>
      <family val="3"/>
      <charset val="134"/>
    </font>
    <font>
      <sz val="10.5"/>
      <color theme="1"/>
      <name val="宋体"/>
      <family val="3"/>
      <charset val="134"/>
    </font>
  </fonts>
  <fills count="2">
    <fill>
      <patternFill patternType="none"/>
    </fill>
    <fill>
      <patternFill patternType="gray125"/>
    </fill>
  </fills>
  <borders count="9">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3" fillId="0" borderId="0"/>
    <xf numFmtId="0" fontId="6" fillId="0" borderId="0">
      <alignment vertical="center"/>
    </xf>
    <xf numFmtId="0" fontId="6" fillId="0" borderId="0"/>
    <xf numFmtId="0" fontId="5" fillId="0" borderId="0"/>
    <xf numFmtId="0" fontId="6" fillId="0" borderId="0"/>
    <xf numFmtId="176" fontId="5" fillId="0" borderId="0" applyFont="0" applyFill="0" applyBorder="0" applyProtection="0"/>
    <xf numFmtId="0" fontId="6" fillId="0" borderId="0"/>
    <xf numFmtId="0" fontId="5" fillId="0" borderId="0">
      <alignment vertical="center"/>
    </xf>
    <xf numFmtId="0" fontId="3" fillId="0" borderId="0"/>
    <xf numFmtId="0" fontId="4" fillId="0" borderId="0"/>
    <xf numFmtId="0" fontId="3" fillId="0" borderId="0"/>
    <xf numFmtId="0" fontId="2" fillId="0" borderId="0"/>
    <xf numFmtId="0" fontId="6" fillId="0" borderId="0">
      <alignment vertical="center"/>
    </xf>
    <xf numFmtId="0" fontId="3" fillId="0" borderId="0"/>
  </cellStyleXfs>
  <cellXfs count="28">
    <xf numFmtId="0" fontId="0" fillId="0" borderId="0" xfId="0">
      <alignment vertical="center"/>
    </xf>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10" fontId="9" fillId="0" borderId="3" xfId="0" applyNumberFormat="1"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applyFont="1" applyBorder="1" applyAlignment="1">
      <alignment horizontal="center" vertical="center"/>
    </xf>
    <xf numFmtId="9" fontId="9" fillId="0" borderId="3" xfId="0" applyNumberFormat="1" applyFont="1" applyBorder="1" applyAlignment="1">
      <alignment horizontal="center" vertical="center" wrapText="1"/>
    </xf>
    <xf numFmtId="0" fontId="9" fillId="0" borderId="5" xfId="0" applyFont="1" applyBorder="1" applyAlignment="1">
      <alignment horizontal="center" vertical="center" wrapText="1"/>
    </xf>
    <xf numFmtId="177" fontId="9" fillId="0" borderId="5" xfId="0" applyNumberFormat="1"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0" fontId="9" fillId="0" borderId="0" xfId="0" applyFont="1" applyAlignment="1">
      <alignment horizontal="center" vertical="center"/>
    </xf>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8" xfId="0" applyFont="1" applyBorder="1" applyAlignment="1">
      <alignment horizontal="center" vertical="center" wrapText="1"/>
    </xf>
    <xf numFmtId="0" fontId="11" fillId="0" borderId="0" xfId="0" applyFont="1" applyAlignment="1">
      <alignment horizontal="center" vertical="center"/>
    </xf>
    <xf numFmtId="0" fontId="1" fillId="0" borderId="0" xfId="0" applyFont="1" applyAlignment="1">
      <alignment horizontal="center" vertical="center" wrapText="1"/>
    </xf>
    <xf numFmtId="0" fontId="10"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center" vertical="center" wrapText="1"/>
    </xf>
  </cellXfs>
  <cellStyles count="15">
    <cellStyle name="常规" xfId="0" builtinId="0"/>
    <cellStyle name="常规 2" xfId="14" xr:uid="{00000000-0005-0000-0000-000001000000}"/>
    <cellStyle name="常规 2 2" xfId="9" xr:uid="{00000000-0005-0000-0000-000002000000}"/>
    <cellStyle name="常规 2 2 2" xfId="1" xr:uid="{00000000-0005-0000-0000-000003000000}"/>
    <cellStyle name="常规 2 3" xfId="11" xr:uid="{00000000-0005-0000-0000-000004000000}"/>
    <cellStyle name="常规 2 4" xfId="2" xr:uid="{00000000-0005-0000-0000-000005000000}"/>
    <cellStyle name="常规 3" xfId="13" xr:uid="{00000000-0005-0000-0000-000006000000}"/>
    <cellStyle name="常规 4" xfId="7" xr:uid="{00000000-0005-0000-0000-000007000000}"/>
    <cellStyle name="常规 4 2" xfId="3" xr:uid="{00000000-0005-0000-0000-000008000000}"/>
    <cellStyle name="常规 4 3" xfId="4" xr:uid="{00000000-0005-0000-0000-000009000000}"/>
    <cellStyle name="常规 4 4" xfId="5" xr:uid="{00000000-0005-0000-0000-00000A000000}"/>
    <cellStyle name="常规 5" xfId="8" xr:uid="{00000000-0005-0000-0000-00000B000000}"/>
    <cellStyle name="常规 6" xfId="10" xr:uid="{00000000-0005-0000-0000-00000C000000}"/>
    <cellStyle name="常规 7" xfId="12" xr:uid="{00000000-0005-0000-0000-00000D000000}"/>
    <cellStyle name="千位分隔 2" xfId="6"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3"/>
  <sheetViews>
    <sheetView tabSelected="1" workbookViewId="0">
      <selection activeCell="A23" sqref="A23:F23"/>
    </sheetView>
  </sheetViews>
  <sheetFormatPr defaultColWidth="9" defaultRowHeight="13.15" x14ac:dyDescent="0.3"/>
  <cols>
    <col min="1" max="1" width="4.1328125" style="11" customWidth="1"/>
    <col min="2" max="2" width="10.86328125" style="11" customWidth="1"/>
    <col min="3" max="3" width="19.3984375" style="11" customWidth="1"/>
    <col min="4" max="4" width="22.59765625" style="11" customWidth="1"/>
    <col min="5" max="6" width="24.3984375" style="11" customWidth="1"/>
    <col min="7" max="7" width="12.59765625" style="12" customWidth="1"/>
    <col min="8" max="9" width="12.59765625" style="11" customWidth="1"/>
    <col min="10" max="16384" width="9" style="11"/>
  </cols>
  <sheetData>
    <row r="1" spans="1:9" x14ac:dyDescent="0.3">
      <c r="A1" s="23"/>
      <c r="B1" s="23"/>
      <c r="C1" s="23"/>
      <c r="D1" s="23"/>
      <c r="E1" s="23"/>
      <c r="F1" s="23"/>
      <c r="G1" s="23"/>
    </row>
    <row r="2" spans="1:9" ht="25.05" customHeight="1" x14ac:dyDescent="0.3">
      <c r="A2" s="24" t="s">
        <v>33</v>
      </c>
      <c r="B2" s="25"/>
      <c r="C2" s="25"/>
      <c r="D2" s="25"/>
      <c r="E2" s="25"/>
      <c r="F2" s="25"/>
      <c r="G2" s="25"/>
      <c r="H2" s="25"/>
      <c r="I2" s="25"/>
    </row>
    <row r="3" spans="1:9" ht="18" customHeight="1" x14ac:dyDescent="0.3">
      <c r="A3" s="26" t="s">
        <v>0</v>
      </c>
      <c r="B3" s="27"/>
      <c r="C3" s="27"/>
      <c r="D3" s="27"/>
      <c r="E3" s="27"/>
      <c r="F3" s="27"/>
      <c r="G3" s="27"/>
      <c r="H3" s="27"/>
      <c r="I3" s="27"/>
    </row>
    <row r="4" spans="1:9" x14ac:dyDescent="0.3">
      <c r="A4" s="9"/>
      <c r="B4" s="9"/>
      <c r="C4" s="9"/>
      <c r="D4" s="9"/>
      <c r="E4" s="9"/>
      <c r="F4" s="9"/>
      <c r="G4" s="10"/>
      <c r="H4" s="13"/>
      <c r="I4" s="13"/>
    </row>
    <row r="5" spans="1:9" x14ac:dyDescent="0.3">
      <c r="A5" s="14" t="s">
        <v>1</v>
      </c>
      <c r="B5" s="14"/>
      <c r="C5" s="15" t="s">
        <v>59</v>
      </c>
      <c r="D5" s="16"/>
      <c r="E5" s="16"/>
      <c r="F5" s="16"/>
      <c r="G5" s="16"/>
      <c r="H5" s="16"/>
      <c r="I5" s="17"/>
    </row>
    <row r="6" spans="1:9" x14ac:dyDescent="0.3">
      <c r="A6" s="14" t="s">
        <v>2</v>
      </c>
      <c r="B6" s="14"/>
      <c r="C6" s="14" t="s">
        <v>3</v>
      </c>
      <c r="D6" s="14"/>
      <c r="E6" s="14"/>
      <c r="F6" s="2" t="s">
        <v>4</v>
      </c>
      <c r="G6" s="14" t="s">
        <v>54</v>
      </c>
      <c r="H6" s="14"/>
      <c r="I6" s="14"/>
    </row>
    <row r="7" spans="1:9" x14ac:dyDescent="0.3">
      <c r="A7" s="14" t="s">
        <v>5</v>
      </c>
      <c r="B7" s="14"/>
      <c r="C7" s="2"/>
      <c r="D7" s="1" t="s">
        <v>6</v>
      </c>
      <c r="E7" s="2" t="s">
        <v>7</v>
      </c>
      <c r="F7" s="2" t="s">
        <v>8</v>
      </c>
      <c r="G7" s="2" t="s">
        <v>9</v>
      </c>
      <c r="H7" s="2" t="s">
        <v>10</v>
      </c>
      <c r="I7" s="1" t="s">
        <v>11</v>
      </c>
    </row>
    <row r="8" spans="1:9" x14ac:dyDescent="0.3">
      <c r="A8" s="14" t="s">
        <v>12</v>
      </c>
      <c r="B8" s="14"/>
      <c r="C8" s="2" t="s">
        <v>13</v>
      </c>
      <c r="D8" s="1">
        <v>76</v>
      </c>
      <c r="E8" s="1">
        <v>76</v>
      </c>
      <c r="F8" s="1">
        <v>74</v>
      </c>
      <c r="G8" s="2">
        <v>10</v>
      </c>
      <c r="H8" s="4">
        <f>F8/E8</f>
        <v>0.97368421052631582</v>
      </c>
      <c r="I8" s="5">
        <f>H8*10</f>
        <v>9.7368421052631575</v>
      </c>
    </row>
    <row r="9" spans="1:9" x14ac:dyDescent="0.3">
      <c r="A9" s="14"/>
      <c r="B9" s="14"/>
      <c r="C9" s="2" t="s">
        <v>14</v>
      </c>
      <c r="D9" s="1">
        <v>76</v>
      </c>
      <c r="E9" s="1">
        <v>76</v>
      </c>
      <c r="F9" s="1">
        <v>74</v>
      </c>
      <c r="G9" s="2" t="s">
        <v>15</v>
      </c>
      <c r="H9" s="2" t="s">
        <v>15</v>
      </c>
      <c r="I9" s="1" t="s">
        <v>15</v>
      </c>
    </row>
    <row r="10" spans="1:9" x14ac:dyDescent="0.3">
      <c r="A10" s="14"/>
      <c r="B10" s="14"/>
      <c r="C10" s="2" t="s">
        <v>16</v>
      </c>
      <c r="D10" s="1"/>
      <c r="E10" s="1"/>
      <c r="F10" s="1"/>
      <c r="G10" s="2"/>
      <c r="H10" s="2"/>
      <c r="I10" s="1"/>
    </row>
    <row r="11" spans="1:9" x14ac:dyDescent="0.3">
      <c r="A11" s="14"/>
      <c r="B11" s="14"/>
      <c r="C11" s="2" t="s">
        <v>34</v>
      </c>
      <c r="D11" s="1"/>
      <c r="E11" s="1"/>
      <c r="F11" s="1"/>
      <c r="G11" s="2"/>
      <c r="H11" s="2"/>
      <c r="I11" s="1"/>
    </row>
    <row r="12" spans="1:9" ht="21" customHeight="1" x14ac:dyDescent="0.3">
      <c r="A12" s="14" t="s">
        <v>17</v>
      </c>
      <c r="B12" s="14" t="s">
        <v>18</v>
      </c>
      <c r="C12" s="14"/>
      <c r="D12" s="14"/>
      <c r="E12" s="14"/>
      <c r="F12" s="14" t="s">
        <v>19</v>
      </c>
      <c r="G12" s="14"/>
      <c r="H12" s="14"/>
      <c r="I12" s="14"/>
    </row>
    <row r="13" spans="1:9" ht="120" customHeight="1" x14ac:dyDescent="0.3">
      <c r="A13" s="14"/>
      <c r="B13" s="15" t="s">
        <v>64</v>
      </c>
      <c r="C13" s="16"/>
      <c r="D13" s="16"/>
      <c r="E13" s="17"/>
      <c r="F13" s="15" t="s">
        <v>61</v>
      </c>
      <c r="G13" s="16"/>
      <c r="H13" s="16"/>
      <c r="I13" s="17"/>
    </row>
    <row r="14" spans="1:9" ht="26.65" customHeight="1" x14ac:dyDescent="0.3">
      <c r="A14" s="14" t="s">
        <v>20</v>
      </c>
      <c r="B14" s="1" t="s">
        <v>21</v>
      </c>
      <c r="C14" s="1" t="s">
        <v>22</v>
      </c>
      <c r="D14" s="2" t="s">
        <v>23</v>
      </c>
      <c r="E14" s="1" t="s">
        <v>24</v>
      </c>
      <c r="F14" s="1" t="s">
        <v>25</v>
      </c>
      <c r="G14" s="2" t="s">
        <v>9</v>
      </c>
      <c r="H14" s="2" t="s">
        <v>11</v>
      </c>
      <c r="I14" s="1" t="s">
        <v>26</v>
      </c>
    </row>
    <row r="15" spans="1:9" ht="21" customHeight="1" x14ac:dyDescent="0.3">
      <c r="A15" s="14"/>
      <c r="B15" s="18" t="s">
        <v>27</v>
      </c>
      <c r="C15" s="18" t="s">
        <v>28</v>
      </c>
      <c r="D15" s="1" t="s">
        <v>35</v>
      </c>
      <c r="E15" s="6" t="s">
        <v>55</v>
      </c>
      <c r="F15" s="1" t="s">
        <v>62</v>
      </c>
      <c r="G15" s="2">
        <v>5</v>
      </c>
      <c r="H15" s="2">
        <v>5</v>
      </c>
      <c r="I15" s="6"/>
    </row>
    <row r="16" spans="1:9" ht="28.15" customHeight="1" x14ac:dyDescent="0.3">
      <c r="A16" s="14"/>
      <c r="B16" s="19"/>
      <c r="C16" s="19"/>
      <c r="D16" s="7" t="s">
        <v>36</v>
      </c>
      <c r="E16" s="6" t="s">
        <v>56</v>
      </c>
      <c r="F16" s="1" t="s">
        <v>37</v>
      </c>
      <c r="G16" s="1">
        <v>5</v>
      </c>
      <c r="H16" s="1">
        <v>5</v>
      </c>
      <c r="I16" s="1"/>
    </row>
    <row r="17" spans="1:9" ht="78.75" x14ac:dyDescent="0.3">
      <c r="A17" s="14"/>
      <c r="B17" s="19"/>
      <c r="C17" s="20"/>
      <c r="D17" s="1" t="s">
        <v>38</v>
      </c>
      <c r="E17" s="6" t="s">
        <v>57</v>
      </c>
      <c r="F17" s="1" t="s">
        <v>39</v>
      </c>
      <c r="G17" s="1">
        <v>5</v>
      </c>
      <c r="H17" s="1">
        <v>5</v>
      </c>
      <c r="I17" s="1"/>
    </row>
    <row r="18" spans="1:9" ht="170.65" x14ac:dyDescent="0.3">
      <c r="A18" s="14"/>
      <c r="B18" s="19"/>
      <c r="C18" s="21" t="s">
        <v>29</v>
      </c>
      <c r="D18" s="6" t="s">
        <v>40</v>
      </c>
      <c r="E18" s="1" t="s">
        <v>41</v>
      </c>
      <c r="F18" s="1" t="s">
        <v>63</v>
      </c>
      <c r="G18" s="1">
        <v>6.5</v>
      </c>
      <c r="H18" s="1">
        <v>6.5</v>
      </c>
      <c r="I18" s="1"/>
    </row>
    <row r="19" spans="1:9" ht="33" customHeight="1" x14ac:dyDescent="0.3">
      <c r="A19" s="14"/>
      <c r="B19" s="19"/>
      <c r="C19" s="22"/>
      <c r="D19" s="6" t="s">
        <v>42</v>
      </c>
      <c r="E19" s="8" t="s">
        <v>58</v>
      </c>
      <c r="F19" s="8">
        <v>1</v>
      </c>
      <c r="G19" s="1">
        <v>6.5</v>
      </c>
      <c r="H19" s="1">
        <v>6.5</v>
      </c>
      <c r="I19" s="1"/>
    </row>
    <row r="20" spans="1:9" ht="59.85" customHeight="1" x14ac:dyDescent="0.3">
      <c r="A20" s="14"/>
      <c r="B20" s="19"/>
      <c r="C20" s="1" t="s">
        <v>30</v>
      </c>
      <c r="D20" s="6" t="s">
        <v>43</v>
      </c>
      <c r="E20" s="6" t="s">
        <v>44</v>
      </c>
      <c r="F20" s="1" t="s">
        <v>53</v>
      </c>
      <c r="G20" s="1">
        <v>12</v>
      </c>
      <c r="H20" s="1">
        <v>12</v>
      </c>
      <c r="I20" s="1"/>
    </row>
    <row r="21" spans="1:9" ht="26.25" x14ac:dyDescent="0.3">
      <c r="A21" s="14"/>
      <c r="B21" s="20"/>
      <c r="C21" s="6" t="s">
        <v>31</v>
      </c>
      <c r="D21" s="6" t="s">
        <v>45</v>
      </c>
      <c r="E21" s="6" t="s">
        <v>46</v>
      </c>
      <c r="F21" s="6" t="s">
        <v>47</v>
      </c>
      <c r="G21" s="6">
        <v>10</v>
      </c>
      <c r="H21" s="6">
        <v>10</v>
      </c>
      <c r="I21" s="1"/>
    </row>
    <row r="22" spans="1:9" ht="118.15" x14ac:dyDescent="0.3">
      <c r="A22" s="14"/>
      <c r="B22" s="6" t="s">
        <v>48</v>
      </c>
      <c r="C22" s="6" t="s">
        <v>52</v>
      </c>
      <c r="D22" s="6" t="s">
        <v>49</v>
      </c>
      <c r="E22" s="6" t="s">
        <v>50</v>
      </c>
      <c r="F22" s="6" t="s">
        <v>51</v>
      </c>
      <c r="G22" s="6">
        <v>40</v>
      </c>
      <c r="H22" s="6">
        <f>G22*0.9</f>
        <v>36</v>
      </c>
      <c r="I22" s="1" t="s">
        <v>60</v>
      </c>
    </row>
    <row r="23" spans="1:9" x14ac:dyDescent="0.3">
      <c r="A23" s="14" t="s">
        <v>32</v>
      </c>
      <c r="B23" s="14"/>
      <c r="C23" s="14"/>
      <c r="D23" s="14"/>
      <c r="E23" s="14"/>
      <c r="F23" s="14"/>
      <c r="G23" s="3">
        <v>100</v>
      </c>
      <c r="H23" s="5">
        <f>I8+SUM(H15:H22)</f>
        <v>95.73684210526315</v>
      </c>
      <c r="I23" s="1"/>
    </row>
  </sheetData>
  <mergeCells count="23">
    <mergeCell ref="A6:B6"/>
    <mergeCell ref="C6:E6"/>
    <mergeCell ref="G6:I6"/>
    <mergeCell ref="A1:G1"/>
    <mergeCell ref="A2:I2"/>
    <mergeCell ref="A3:I3"/>
    <mergeCell ref="A5:B5"/>
    <mergeCell ref="C5:I5"/>
    <mergeCell ref="A7:B7"/>
    <mergeCell ref="A8:B8"/>
    <mergeCell ref="A9:B9"/>
    <mergeCell ref="A10:B10"/>
    <mergeCell ref="A11:B11"/>
    <mergeCell ref="B12:E12"/>
    <mergeCell ref="F12:I12"/>
    <mergeCell ref="B13:E13"/>
    <mergeCell ref="F13:I13"/>
    <mergeCell ref="A23:F23"/>
    <mergeCell ref="A12:A13"/>
    <mergeCell ref="A14:A22"/>
    <mergeCell ref="B15:B21"/>
    <mergeCell ref="C15:C17"/>
    <mergeCell ref="C18:C19"/>
  </mergeCells>
  <phoneticPr fontId="7" type="noConversion"/>
  <pageMargins left="0.7" right="0.7" top="0.75" bottom="0.75" header="0.3" footer="0.3"/>
  <pageSetup paperSize="9" scale="50" orientation="landscape"/>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2025-04-03T00:38:00Z</cp:lastPrinted>
  <dcterms:created xsi:type="dcterms:W3CDTF">2018-03-28T22:56:00Z</dcterms:created>
  <dcterms:modified xsi:type="dcterms:W3CDTF">2025-08-27T01:48:21Z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28240D3DAF9945C7BF0FDD5B1F99511D_12</vt:lpwstr>
  </property>
</Properties>
</file>