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699641D0-DAB9-4857-859A-91479D93E175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45" l="1"/>
  <c r="H8" i="45" l="1"/>
  <c r="I8" i="45" s="1"/>
  <c r="H24" i="45" s="1"/>
</calcChain>
</file>

<file path=xl/sharedStrings.xml><?xml version="1.0" encoding="utf-8"?>
<sst xmlns="http://schemas.openxmlformats.org/spreadsheetml/2006/main" count="71" uniqueCount="65">
  <si>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</si>
  <si>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</si>
  <si>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</si>
  <si>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</si>
  <si>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</si>
  <si>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</si>
  <si>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</si>
  <si>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</si>
  <si>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</si>
  <si>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</si>
  <si>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</si>
  <si>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</si>
  <si>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</si>
  <si>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</si>
  <si>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</si>
  <si>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</si>
  <si>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</si>
  <si>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</si>
  <si>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</si>
  <si>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</si>
  <si>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</si>
  <si>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</si>
  <si>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</si>
  <si>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</si>
  <si>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</si>
  <si>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</si>
  <si>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</si>
  <si>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总分</t>
  </si>
  <si>
    <t xml:space="preserve">项目支出绩效自评表 </t>
  </si>
  <si>
    <t>工程完工时建设长度</t>
  </si>
  <si>
    <t>60公里</t>
  </si>
  <si>
    <t>补贴支付标准</t>
  </si>
  <si>
    <t>项目资金支付与政策文件符合度</t>
  </si>
  <si>
    <t>项目内工程质量等级评定合格率</t>
  </si>
  <si>
    <t>工程质量相关技术规范</t>
  </si>
  <si>
    <t>按照市发改委初步设计概算批复，符合高速公路标准建设</t>
  </si>
  <si>
    <t>符合</t>
  </si>
  <si>
    <t>项目及时完成及时率</t>
  </si>
  <si>
    <t>工程进场时间</t>
  </si>
  <si>
    <t>项目预算控制数</t>
  </si>
  <si>
    <t>项目实施效果</t>
  </si>
  <si>
    <t>工程完工后提升首都西部山区应急避险能力，推动京津协同发展交通一体化，带动房山区经济社会发展</t>
  </si>
  <si>
    <t xml:space="preserve">      其他资金</t>
  </si>
  <si>
    <t>在支付前，确保工程已按照协议规定和预期目标完成</t>
  </si>
  <si>
    <t>全年到位超长期国债资金20.98亿元，并完成全部支出</t>
  </si>
  <si>
    <t>≤341095万</t>
  </si>
  <si>
    <t>经济成本指标
（10分）</t>
  </si>
  <si>
    <t>2024年6月进场，实现开工建设</t>
  </si>
  <si>
    <t>截止2024年底累计完成总体形象进度20%，拆迁进地45%</t>
  </si>
  <si>
    <t>2024年12月工程进场</t>
  </si>
  <si>
    <t>108新线高速线路呈东西走向，北京段东起G5京昆高速，西至市界，路线全长约60公里。共设置桥梁41 座，其中特大桥3座，大桥29座，中桥9座；桥梁总长约16074.6米。设置隧道20处，其中特长隧道3处，长隧道11处，中隧道4处，短隧道2处；隧道总长约36667米（双洞）。设置服务区1处，监控通信分中心1处、隧道管理所2处、养护工区2处、收费管理区1处等配套设施。桥隧比约88% 。</t>
    <phoneticPr fontId="7" type="noConversion"/>
  </si>
  <si>
    <t>本项目为跨年项目。108新线高速公路工程于2024年6月实现开工建设，截止2024年底累计完成总体形象进度20%，拆迁进地45%。</t>
    <phoneticPr fontId="7" type="noConversion"/>
  </si>
  <si>
    <t>北京市公路事业发展中心（北京市高速公路联网收费结算中心）</t>
  </si>
  <si>
    <t>预期能达到目标</t>
    <phoneticPr fontId="7" type="noConversion"/>
  </si>
  <si>
    <t>项目持续建设中，下一步将加强绩效目标管理，合理设置本年绩效目标</t>
    <phoneticPr fontId="7" type="noConversion"/>
  </si>
  <si>
    <t>11000025T000003304047-2311-110111-04-01-669823108新线高速公路工程</t>
    <phoneticPr fontId="7" type="noConversion"/>
  </si>
  <si>
    <r>
      <t>产
出
指
标
(</t>
    </r>
    <r>
      <rPr>
        <sz val="10.5"/>
        <color rgb="FF000000"/>
        <rFont val="宋体"/>
        <family val="3"/>
        <charset val="134"/>
      </rPr>
      <t>5</t>
    </r>
    <r>
      <rPr>
        <sz val="10.5"/>
        <color indexed="8"/>
        <rFont val="宋体"/>
        <family val="3"/>
        <charset val="134"/>
      </rPr>
      <t>0分)</t>
    </r>
  </si>
  <si>
    <r>
      <t xml:space="preserve">数量指标
</t>
    </r>
    <r>
      <rPr>
        <sz val="10.5"/>
        <color rgb="FF000000"/>
        <rFont val="宋体"/>
        <family val="3"/>
        <charset val="134"/>
      </rPr>
      <t>（15分）</t>
    </r>
  </si>
  <si>
    <r>
      <t xml:space="preserve">质量指标
</t>
    </r>
    <r>
      <rPr>
        <sz val="10.5"/>
        <color rgb="FF000000"/>
        <rFont val="宋体"/>
        <family val="3"/>
        <charset val="134"/>
      </rPr>
      <t>（13分）</t>
    </r>
  </si>
  <si>
    <r>
      <rPr>
        <sz val="10.5"/>
        <color rgb="FF000000"/>
        <rFont val="宋体"/>
        <family val="3"/>
        <charset val="134"/>
      </rPr>
      <t xml:space="preserve"> =</t>
    </r>
    <r>
      <rPr>
        <sz val="10.5"/>
        <color indexed="8"/>
        <rFont val="宋体"/>
        <family val="3"/>
        <charset val="134"/>
      </rPr>
      <t>100%</t>
    </r>
  </si>
  <si>
    <r>
      <t xml:space="preserve">时效指标
</t>
    </r>
    <r>
      <rPr>
        <sz val="10.5"/>
        <color rgb="FF000000"/>
        <rFont val="宋体"/>
        <family val="3"/>
        <charset val="134"/>
      </rPr>
      <t>（12分）</t>
    </r>
  </si>
  <si>
    <r>
      <t>341095</t>
    </r>
    <r>
      <rPr>
        <sz val="10.5"/>
        <color rgb="FF000000"/>
        <rFont val="宋体"/>
        <family val="3"/>
        <charset val="134"/>
      </rPr>
      <t>万元</t>
    </r>
  </si>
  <si>
    <r>
      <t>效益指标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</si>
  <si>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t>社会效益指标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</si>
  <si>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rPr>
        <sz val="10.5"/>
        <color rgb="FF000000"/>
        <rFont val="宋体"/>
        <family val="3"/>
        <charset val="134"/>
      </rPr>
      <t>已开工建设，实现对后续工程的推进作用，</t>
    </r>
    <r>
      <rPr>
        <sz val="10.5"/>
        <color indexed="8"/>
        <rFont val="宋体"/>
        <family val="3"/>
        <charset val="134"/>
      </rPr>
      <t>工程建设完工后可提升首都西部山区避险能力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</si>
</sst>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1" fillId="0" borderId="0"/>
    <xf numFmtId="176" fontId="4" fillId="0" borderId="0" applyFont="0" applyFill="0" applyBorder="0" applyProtection="0"/>
  </cellStyleXfs>
  <cellXfs count="32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0" fontId="10" fillId="0" borderId="4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4"/>
  <sheetViews>
    <sheetView tabSelected="1" topLeftCell="A17" workbookViewId="0">
      <selection activeCell="H25" sqref="H25"/>
    </sheetView>
  </sheetViews>
  <sheetFormatPr defaultColWidth="9" defaultRowHeight="13.15" x14ac:dyDescent="0.3"/>
  <cols>
    <col min="1" max="1" width="4.1328125" style="15" customWidth="1"/>
    <col min="2" max="2" width="12.3984375" style="15" customWidth="1"/>
    <col min="3" max="3" width="18.59765625" style="15" customWidth="1"/>
    <col min="4" max="6" width="22.59765625" style="15" customWidth="1"/>
    <col min="7" max="7" width="12.59765625" style="16" customWidth="1"/>
    <col min="8" max="8" width="12.59765625" style="15" customWidth="1"/>
    <col min="9" max="9" width="18.46484375" style="15" customWidth="1"/>
    <col min="10" max="16384" width="9" style="15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5.05" customHeight="1" x14ac:dyDescent="0.3">
      <c r="A2" s="19" t="s">
        <v>28</v>
      </c>
      <c r="B2" s="20"/>
      <c r="C2" s="20"/>
      <c r="D2" s="20"/>
      <c r="E2" s="20"/>
      <c r="F2" s="20"/>
      <c r="G2" s="20"/>
      <c r="H2" s="20"/>
      <c r="I2" s="20"/>
    </row>
    <row r="3" spans="1:9" ht="18" customHeight="1" x14ac:dyDescent="0.3">
      <c r="A3" s="21" t="s">
        <v>0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12"/>
      <c r="B4" s="12"/>
      <c r="C4" s="12"/>
      <c r="D4" s="12"/>
      <c r="E4" s="12"/>
      <c r="F4" s="12"/>
      <c r="G4" s="13"/>
    </row>
    <row r="5" spans="1:9" x14ac:dyDescent="0.3">
      <c r="A5" s="23" t="s">
        <v>1</v>
      </c>
      <c r="B5" s="23"/>
      <c r="C5" s="24" t="s">
        <v>55</v>
      </c>
      <c r="D5" s="25"/>
      <c r="E5" s="25"/>
      <c r="F5" s="25"/>
      <c r="G5" s="25"/>
      <c r="H5" s="25"/>
      <c r="I5" s="26"/>
    </row>
    <row r="6" spans="1:9" ht="29.65" customHeight="1" x14ac:dyDescent="0.3">
      <c r="A6" s="23" t="s">
        <v>2</v>
      </c>
      <c r="B6" s="23"/>
      <c r="C6" s="27" t="s">
        <v>3</v>
      </c>
      <c r="D6" s="27"/>
      <c r="E6" s="27"/>
      <c r="F6" s="2" t="s">
        <v>4</v>
      </c>
      <c r="G6" s="27" t="s">
        <v>52</v>
      </c>
      <c r="H6" s="27"/>
      <c r="I6" s="27"/>
    </row>
    <row r="7" spans="1:9" x14ac:dyDescent="0.3">
      <c r="A7" s="23" t="s">
        <v>5</v>
      </c>
      <c r="B7" s="23"/>
      <c r="C7" s="4"/>
      <c r="D7" s="1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1" t="s">
        <v>11</v>
      </c>
    </row>
    <row r="8" spans="1:9" x14ac:dyDescent="0.3">
      <c r="A8" s="23" t="s">
        <v>12</v>
      </c>
      <c r="B8" s="23"/>
      <c r="C8" s="4" t="s">
        <v>13</v>
      </c>
      <c r="D8" s="3">
        <v>341095</v>
      </c>
      <c r="E8" s="3">
        <v>341095</v>
      </c>
      <c r="F8" s="3">
        <v>209761.73499999999</v>
      </c>
      <c r="G8" s="4">
        <v>10</v>
      </c>
      <c r="H8" s="5">
        <f>F8/E8</f>
        <v>0.61496572802298477</v>
      </c>
      <c r="I8" s="6">
        <f>H8*10</f>
        <v>6.1496572802298477</v>
      </c>
    </row>
    <row r="9" spans="1:9" x14ac:dyDescent="0.3">
      <c r="A9" s="28"/>
      <c r="B9" s="28"/>
      <c r="C9" s="4" t="s">
        <v>14</v>
      </c>
      <c r="D9" s="3">
        <v>341095</v>
      </c>
      <c r="E9" s="3">
        <v>341095</v>
      </c>
      <c r="F9" s="3">
        <v>209761.73499999999</v>
      </c>
      <c r="G9" s="4" t="s">
        <v>15</v>
      </c>
      <c r="H9" s="4" t="s">
        <v>15</v>
      </c>
      <c r="I9" s="1" t="s">
        <v>15</v>
      </c>
    </row>
    <row r="10" spans="1:9" s="17" customFormat="1" x14ac:dyDescent="0.3">
      <c r="A10" s="28"/>
      <c r="B10" s="28"/>
      <c r="C10" s="2" t="s">
        <v>16</v>
      </c>
      <c r="D10" s="3"/>
      <c r="E10" s="3"/>
      <c r="F10" s="3"/>
      <c r="G10" s="2"/>
      <c r="H10" s="2"/>
      <c r="I10" s="3"/>
    </row>
    <row r="11" spans="1:9" s="17" customFormat="1" x14ac:dyDescent="0.3">
      <c r="A11" s="28"/>
      <c r="B11" s="28"/>
      <c r="C11" s="2" t="s">
        <v>42</v>
      </c>
      <c r="D11" s="3"/>
      <c r="E11" s="3"/>
      <c r="F11" s="3"/>
      <c r="G11" s="2"/>
      <c r="H11" s="2"/>
      <c r="I11" s="3"/>
    </row>
    <row r="12" spans="1:9" ht="25.9" customHeight="1" x14ac:dyDescent="0.3">
      <c r="A12" s="23" t="s">
        <v>17</v>
      </c>
      <c r="B12" s="23" t="s">
        <v>18</v>
      </c>
      <c r="C12" s="23"/>
      <c r="D12" s="23"/>
      <c r="E12" s="23"/>
      <c r="F12" s="23" t="s">
        <v>19</v>
      </c>
      <c r="G12" s="23"/>
      <c r="H12" s="23"/>
      <c r="I12" s="23"/>
    </row>
    <row r="13" spans="1:9" ht="82.9" customHeight="1" x14ac:dyDescent="0.3">
      <c r="A13" s="23"/>
      <c r="B13" s="24" t="s">
        <v>50</v>
      </c>
      <c r="C13" s="25"/>
      <c r="D13" s="25"/>
      <c r="E13" s="26"/>
      <c r="F13" s="24" t="s">
        <v>51</v>
      </c>
      <c r="G13" s="25"/>
      <c r="H13" s="25"/>
      <c r="I13" s="26"/>
    </row>
    <row r="14" spans="1:9" ht="31.35" customHeight="1" x14ac:dyDescent="0.3">
      <c r="A14" s="29" t="s">
        <v>20</v>
      </c>
      <c r="B14" s="1" t="s">
        <v>21</v>
      </c>
      <c r="C14" s="1" t="s">
        <v>22</v>
      </c>
      <c r="D14" s="4" t="s">
        <v>23</v>
      </c>
      <c r="E14" s="1" t="s">
        <v>24</v>
      </c>
      <c r="F14" s="1" t="s">
        <v>25</v>
      </c>
      <c r="G14" s="4" t="s">
        <v>9</v>
      </c>
      <c r="H14" s="4" t="s">
        <v>11</v>
      </c>
      <c r="I14" s="1" t="s">
        <v>26</v>
      </c>
    </row>
    <row r="15" spans="1:9" ht="52.5" x14ac:dyDescent="0.3">
      <c r="A15" s="30"/>
      <c r="B15" s="29" t="s">
        <v>56</v>
      </c>
      <c r="C15" s="1" t="s">
        <v>57</v>
      </c>
      <c r="D15" s="1" t="s">
        <v>29</v>
      </c>
      <c r="E15" s="1" t="s">
        <v>30</v>
      </c>
      <c r="F15" s="3" t="s">
        <v>48</v>
      </c>
      <c r="G15" s="9">
        <v>15</v>
      </c>
      <c r="H15" s="9">
        <f>ROUNDDOWN(G15*0.8,)</f>
        <v>12</v>
      </c>
      <c r="I15" s="10" t="s">
        <v>54</v>
      </c>
    </row>
    <row r="16" spans="1:9" ht="47.85" customHeight="1" x14ac:dyDescent="0.3">
      <c r="A16" s="30"/>
      <c r="B16" s="30"/>
      <c r="C16" s="29" t="s">
        <v>58</v>
      </c>
      <c r="D16" s="1" t="s">
        <v>31</v>
      </c>
      <c r="E16" s="1" t="s">
        <v>43</v>
      </c>
      <c r="F16" s="1" t="s">
        <v>44</v>
      </c>
      <c r="G16" s="9">
        <v>3</v>
      </c>
      <c r="H16" s="9">
        <v>3</v>
      </c>
      <c r="I16" s="1"/>
    </row>
    <row r="17" spans="1:9" ht="37.9" customHeight="1" x14ac:dyDescent="0.3">
      <c r="A17" s="30"/>
      <c r="B17" s="30"/>
      <c r="C17" s="30"/>
      <c r="D17" s="1" t="s">
        <v>32</v>
      </c>
      <c r="E17" s="11" t="s">
        <v>59</v>
      </c>
      <c r="F17" s="11">
        <v>1</v>
      </c>
      <c r="G17" s="9">
        <v>3</v>
      </c>
      <c r="H17" s="9">
        <v>3</v>
      </c>
      <c r="I17" s="1"/>
    </row>
    <row r="18" spans="1:9" ht="37.9" customHeight="1" x14ac:dyDescent="0.3">
      <c r="A18" s="30"/>
      <c r="B18" s="30"/>
      <c r="C18" s="30"/>
      <c r="D18" s="1" t="s">
        <v>33</v>
      </c>
      <c r="E18" s="11" t="s">
        <v>59</v>
      </c>
      <c r="F18" s="11">
        <v>1</v>
      </c>
      <c r="G18" s="9">
        <v>3</v>
      </c>
      <c r="H18" s="9">
        <v>3</v>
      </c>
      <c r="I18" s="1"/>
    </row>
    <row r="19" spans="1:9" ht="41.25" customHeight="1" x14ac:dyDescent="0.3">
      <c r="A19" s="30"/>
      <c r="B19" s="30"/>
      <c r="C19" s="31"/>
      <c r="D19" s="1" t="s">
        <v>34</v>
      </c>
      <c r="E19" s="1" t="s">
        <v>35</v>
      </c>
      <c r="F19" s="1" t="s">
        <v>36</v>
      </c>
      <c r="G19" s="9">
        <v>4</v>
      </c>
      <c r="H19" s="9">
        <v>4</v>
      </c>
      <c r="I19" s="1"/>
    </row>
    <row r="20" spans="1:9" ht="40.9" customHeight="1" x14ac:dyDescent="0.3">
      <c r="A20" s="30"/>
      <c r="B20" s="30"/>
      <c r="C20" s="29" t="s">
        <v>60</v>
      </c>
      <c r="D20" s="1" t="s">
        <v>37</v>
      </c>
      <c r="E20" s="11" t="s">
        <v>59</v>
      </c>
      <c r="F20" s="11">
        <v>1</v>
      </c>
      <c r="G20" s="9">
        <v>6</v>
      </c>
      <c r="H20" s="9">
        <v>6</v>
      </c>
      <c r="I20" s="1"/>
    </row>
    <row r="21" spans="1:9" ht="40.9" customHeight="1" x14ac:dyDescent="0.3">
      <c r="A21" s="30"/>
      <c r="B21" s="30"/>
      <c r="C21" s="31"/>
      <c r="D21" s="1" t="s">
        <v>38</v>
      </c>
      <c r="E21" s="1" t="s">
        <v>49</v>
      </c>
      <c r="F21" s="1" t="s">
        <v>47</v>
      </c>
      <c r="G21" s="9">
        <v>6</v>
      </c>
      <c r="H21" s="9">
        <v>6</v>
      </c>
      <c r="I21" s="1"/>
    </row>
    <row r="22" spans="1:9" ht="40.9" customHeight="1" x14ac:dyDescent="0.3">
      <c r="A22" s="31"/>
      <c r="B22" s="31"/>
      <c r="C22" s="1" t="s">
        <v>46</v>
      </c>
      <c r="D22" s="1" t="s">
        <v>39</v>
      </c>
      <c r="E22" s="3" t="s">
        <v>45</v>
      </c>
      <c r="F22" s="1" t="s">
        <v>61</v>
      </c>
      <c r="G22" s="9">
        <v>10</v>
      </c>
      <c r="H22" s="9">
        <v>10</v>
      </c>
      <c r="I22" s="1"/>
    </row>
    <row r="23" spans="1:9" ht="65.650000000000006" x14ac:dyDescent="0.3">
      <c r="A23" s="8"/>
      <c r="B23" s="7" t="s">
        <v>62</v>
      </c>
      <c r="C23" s="1" t="s">
        <v>63</v>
      </c>
      <c r="D23" s="1" t="s">
        <v>40</v>
      </c>
      <c r="E23" s="1" t="s">
        <v>41</v>
      </c>
      <c r="F23" s="1" t="s">
        <v>64</v>
      </c>
      <c r="G23" s="9">
        <v>40</v>
      </c>
      <c r="H23" s="9">
        <v>40</v>
      </c>
      <c r="I23" s="10" t="s">
        <v>53</v>
      </c>
    </row>
    <row r="24" spans="1:9" x14ac:dyDescent="0.3">
      <c r="A24" s="23" t="s">
        <v>27</v>
      </c>
      <c r="B24" s="23"/>
      <c r="C24" s="23"/>
      <c r="D24" s="23"/>
      <c r="E24" s="23"/>
      <c r="F24" s="23"/>
      <c r="G24" s="9">
        <v>100</v>
      </c>
      <c r="H24" s="14">
        <f>I8+SUM(H15:H23)</f>
        <v>93.149657280229846</v>
      </c>
      <c r="I24" s="1"/>
    </row>
  </sheetData>
  <mergeCells count="23">
    <mergeCell ref="B15:B22"/>
    <mergeCell ref="B13:E13"/>
    <mergeCell ref="A6:B6"/>
    <mergeCell ref="C6:E6"/>
    <mergeCell ref="G6:I6"/>
    <mergeCell ref="F13:I13"/>
    <mergeCell ref="A24:F24"/>
    <mergeCell ref="A7:B7"/>
    <mergeCell ref="A8:B8"/>
    <mergeCell ref="A9:B9"/>
    <mergeCell ref="B12:E12"/>
    <mergeCell ref="F12:I12"/>
    <mergeCell ref="A10:B10"/>
    <mergeCell ref="A11:B11"/>
    <mergeCell ref="A12:A13"/>
    <mergeCell ref="A14:A22"/>
    <mergeCell ref="C16:C19"/>
    <mergeCell ref="C20:C21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2025-04-03T00:38:00Z</cp:lastPrinted>
  <dcterms:created xsi:type="dcterms:W3CDTF">2018-03-28T22:56:00Z</dcterms:created>
  <dcterms:modified xsi:type="dcterms:W3CDTF">2025-08-27T01:48:04Z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2052-7.3.1.8967</vt:lpwstr>
  </property>
  <property fmtid="{D5CDD505-2E9C-101B-9397-08002B2CF9AE}" pid="3" name="ICV">
    <vt:lpwstr>30F500C2A3D146198FCDA0F818BC0577_13</vt:lpwstr>
  </property>
</Properties>
</file>