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98CFF02-C38B-4A82-9155-D67B5F1A399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15" i="45"/>
  <c r="H8" i="45"/>
  <c r="I8" i="45" s="1"/>
  <c r="H22" i="45" s="1"/>
</calcChain>
</file>

<file path=xl/sharedStrings.xml><?xml version="1.0" encoding="utf-8"?>
<sst xmlns="http://schemas.openxmlformats.org/spreadsheetml/2006/main" count="65" uniqueCount="60">
  <si>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</si>
  <si>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</si>
  <si>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</si>
  <si>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</si>
  <si>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</si>
  <si>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</si>
  <si>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</si>
  <si>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</si>
  <si>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</si>
  <si>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</si>
  <si>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</si>
  <si>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</si>
  <si>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</si>
  <si>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</si>
  <si>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</si>
  <si>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</si>
  <si>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</si>
  <si>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</si>
  <si>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</si>
  <si>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</si>
  <si>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</si>
  <si>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</si>
  <si>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</si>
  <si>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</si>
  <si>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</si>
  <si>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</si>
  <si>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</si>
  <si>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</si>
  <si>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</si>
  <si>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</si>
  <si>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</si>
  <si>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</si>
  <si>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</si>
  <si>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北京市公路事业发展中心
（北京市高速公路联网收费结算中心）</t>
  </si>
  <si>
    <t xml:space="preserve">      其他资金</t>
  </si>
  <si>
    <t>通过公路常用减速设施使用效果评估及公路典型场景减速需求分析，研究公路单一和组合减速设施功能及技术指标，制定典型场景下如学校、村镇路段、路侧支路口、下陡坡路段、急弯路段等的减速应用方案，有助于各种交通环境下更好的进行速度控制、使速度控制更为科学合理，一方面减少事故发生，另一方面也有助于降低交通事故严重程度，从而达到提升交通安全水平的目的。</t>
  </si>
  <si>
    <t>典型场景下的减速组合设施解决方案</t>
  </si>
  <si>
    <t>典型场景下设置减速设施比未设置的地点V85降低</t>
  </si>
  <si>
    <t>驾乘人员满意度</t>
  </si>
  <si>
    <t>项目执行进度</t>
  </si>
  <si>
    <t>按合同要求完成本项目</t>
  </si>
  <si>
    <t>已经按合同要求完成本项目</t>
  </si>
  <si>
    <t>项目支出数</t>
  </si>
  <si>
    <t>降低交通事故的危害性，在典型场景中，设置减速设施比未设置的最高车速降低</t>
  </si>
  <si>
    <t>研究效果</t>
  </si>
  <si>
    <t>通过本项目研究，填补国内单一和组合减速设施功能及指标研究空白，引导交通工程设施生产研发部门加快新型减速设施研发</t>
  </si>
  <si>
    <t>效益指标
（40分）</t>
  </si>
  <si>
    <t>社会效益指标
（40分）</t>
  </si>
  <si>
    <t>11000024T000002427072-公路综合减速设施效果评估及基于典型场景的应用研究</t>
  </si>
  <si>
    <t>88.484877万元</t>
  </si>
  <si>
    <t>大于等于10km/h</t>
  </si>
  <si>
    <t>≥10km/h</t>
  </si>
  <si>
    <t>≥5项</t>
  </si>
  <si>
    <t>15项</t>
  </si>
  <si>
    <t>≥10%</t>
  </si>
  <si>
    <t>≥90%</t>
  </si>
  <si>
    <t>≤88.484877万元</t>
  </si>
  <si>
    <t>项目完成值与目标偏差过大。改进措施：加强绩效目标管理，确保绩效目标设置合理</t>
    <phoneticPr fontId="8" type="noConversion"/>
  </si>
  <si>
    <t>满意度调查未系统开展，下一步将完善使用主体满意度调查，更加科学严谨的评判满意度</t>
    <phoneticPr fontId="8" type="noConversion"/>
  </si>
  <si>
    <t>取得一定效果，但效益仍可不断提升。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</si>
</sst>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6" fillId="0" borderId="0"/>
    <xf numFmtId="0" fontId="7" fillId="0" borderId="0"/>
    <xf numFmtId="0" fontId="7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5" fillId="0" borderId="0"/>
    <xf numFmtId="0" fontId="2" fillId="0" borderId="0"/>
    <xf numFmtId="0" fontId="4" fillId="0" borderId="0"/>
    <xf numFmtId="0" fontId="2" fillId="0" borderId="0"/>
    <xf numFmtId="0" fontId="7" fillId="0" borderId="0">
      <alignment vertical="center"/>
    </xf>
    <xf numFmtId="0" fontId="2" fillId="0" borderId="0"/>
  </cellStyleXfs>
  <cellXfs count="25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3"/>
  <sheetViews>
    <sheetView tabSelected="1" workbookViewId="0">
      <selection activeCell="I22" sqref="I22"/>
    </sheetView>
  </sheetViews>
  <sheetFormatPr defaultColWidth="9" defaultRowHeight="13.15" x14ac:dyDescent="0.3"/>
  <cols>
    <col min="1" max="1" width="4.1328125" style="7" customWidth="1"/>
    <col min="2" max="2" width="12.3984375" style="7" customWidth="1"/>
    <col min="3" max="3" width="18.59765625" style="7" customWidth="1"/>
    <col min="4" max="6" width="22.59765625" style="7" customWidth="1"/>
    <col min="7" max="7" width="12.59765625" style="11" customWidth="1"/>
    <col min="8" max="8" width="12.59765625" style="7" customWidth="1"/>
    <col min="9" max="9" width="18.1328125" style="7" customWidth="1"/>
    <col min="10" max="16384" width="9" style="7"/>
  </cols>
  <sheetData>
    <row r="1" spans="1:9" x14ac:dyDescent="0.3">
      <c r="A1" s="12"/>
      <c r="B1" s="12"/>
      <c r="C1" s="12"/>
      <c r="D1" s="12"/>
      <c r="E1" s="12"/>
      <c r="F1" s="12"/>
      <c r="G1" s="12"/>
    </row>
    <row r="2" spans="1:9" ht="25.05" customHeight="1" x14ac:dyDescent="0.3">
      <c r="A2" s="13" t="s">
        <v>32</v>
      </c>
      <c r="B2" s="14"/>
      <c r="C2" s="14"/>
      <c r="D2" s="14"/>
      <c r="E2" s="14"/>
      <c r="F2" s="14"/>
      <c r="G2" s="14"/>
      <c r="H2" s="14"/>
      <c r="I2" s="14"/>
    </row>
    <row r="3" spans="1:9" ht="18" customHeight="1" x14ac:dyDescent="0.3">
      <c r="A3" s="15" t="s">
        <v>0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7" t="s">
        <v>1</v>
      </c>
      <c r="B5" s="17"/>
      <c r="C5" s="18" t="s">
        <v>48</v>
      </c>
      <c r="D5" s="19"/>
      <c r="E5" s="19"/>
      <c r="F5" s="19"/>
      <c r="G5" s="19"/>
      <c r="H5" s="19"/>
      <c r="I5" s="20"/>
    </row>
    <row r="6" spans="1:9" ht="30" customHeight="1" x14ac:dyDescent="0.3">
      <c r="A6" s="17" t="s">
        <v>2</v>
      </c>
      <c r="B6" s="17"/>
      <c r="C6" s="17" t="s">
        <v>3</v>
      </c>
      <c r="D6" s="17"/>
      <c r="E6" s="17"/>
      <c r="F6" s="2" t="s">
        <v>4</v>
      </c>
      <c r="G6" s="17" t="s">
        <v>33</v>
      </c>
      <c r="H6" s="17"/>
      <c r="I6" s="17"/>
    </row>
    <row r="7" spans="1:9" x14ac:dyDescent="0.3">
      <c r="A7" s="17" t="s">
        <v>5</v>
      </c>
      <c r="B7" s="17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7" t="s">
        <v>12</v>
      </c>
      <c r="B8" s="17"/>
      <c r="C8" s="2" t="s">
        <v>13</v>
      </c>
      <c r="D8" s="1">
        <v>88.484876999999997</v>
      </c>
      <c r="E8" s="1">
        <v>88.484876999999997</v>
      </c>
      <c r="F8" s="1">
        <v>88.484876999999997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7"/>
      <c r="B9" s="17"/>
      <c r="C9" s="2" t="s">
        <v>14</v>
      </c>
      <c r="D9" s="1">
        <v>88.484876999999997</v>
      </c>
      <c r="E9" s="1">
        <v>88.484876999999997</v>
      </c>
      <c r="F9" s="1">
        <v>88.484876999999997</v>
      </c>
      <c r="G9" s="2"/>
      <c r="H9" s="2"/>
      <c r="I9" s="1"/>
    </row>
    <row r="10" spans="1:9" x14ac:dyDescent="0.3">
      <c r="A10" s="17"/>
      <c r="B10" s="17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7"/>
      <c r="B11" s="17"/>
      <c r="C11" s="2" t="s">
        <v>34</v>
      </c>
      <c r="D11" s="1"/>
      <c r="E11" s="1"/>
      <c r="F11" s="1"/>
      <c r="G11" s="2"/>
      <c r="H11" s="2"/>
      <c r="I11" s="1"/>
    </row>
    <row r="12" spans="1:9" x14ac:dyDescent="0.3">
      <c r="A12" s="17" t="s">
        <v>16</v>
      </c>
      <c r="B12" s="17" t="s">
        <v>17</v>
      </c>
      <c r="C12" s="17"/>
      <c r="D12" s="17"/>
      <c r="E12" s="17"/>
      <c r="F12" s="17" t="s">
        <v>18</v>
      </c>
      <c r="G12" s="17"/>
      <c r="H12" s="17"/>
      <c r="I12" s="17"/>
    </row>
    <row r="13" spans="1:9" ht="92.1" customHeight="1" x14ac:dyDescent="0.3">
      <c r="A13" s="17"/>
      <c r="B13" s="18" t="s">
        <v>35</v>
      </c>
      <c r="C13" s="19"/>
      <c r="D13" s="19"/>
      <c r="E13" s="20"/>
      <c r="F13" s="18" t="s">
        <v>35</v>
      </c>
      <c r="G13" s="19"/>
      <c r="H13" s="19"/>
      <c r="I13" s="20"/>
    </row>
    <row r="14" spans="1:9" ht="28.9" customHeight="1" x14ac:dyDescent="0.3">
      <c r="A14" s="17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65.650000000000006" x14ac:dyDescent="0.3">
      <c r="A15" s="17"/>
      <c r="B15" s="17" t="s">
        <v>26</v>
      </c>
      <c r="C15" s="1" t="s">
        <v>27</v>
      </c>
      <c r="D15" s="6" t="s">
        <v>36</v>
      </c>
      <c r="E15" s="6" t="s">
        <v>52</v>
      </c>
      <c r="F15" s="1" t="s">
        <v>53</v>
      </c>
      <c r="G15" s="1">
        <v>15</v>
      </c>
      <c r="H15" s="1">
        <f>G15*0.9</f>
        <v>13.5</v>
      </c>
      <c r="I15" s="1" t="s">
        <v>57</v>
      </c>
    </row>
    <row r="16" spans="1:9" ht="52.35" customHeight="1" x14ac:dyDescent="0.3">
      <c r="A16" s="17"/>
      <c r="B16" s="17"/>
      <c r="C16" s="17" t="s">
        <v>28</v>
      </c>
      <c r="D16" s="6" t="s">
        <v>37</v>
      </c>
      <c r="E16" s="6" t="s">
        <v>54</v>
      </c>
      <c r="F16" s="6" t="s">
        <v>54</v>
      </c>
      <c r="G16" s="1">
        <v>6.5</v>
      </c>
      <c r="H16" s="1">
        <v>6.5</v>
      </c>
      <c r="I16" s="1"/>
    </row>
    <row r="17" spans="1:9" ht="70.900000000000006" customHeight="1" x14ac:dyDescent="0.3">
      <c r="A17" s="17"/>
      <c r="B17" s="17"/>
      <c r="C17" s="17"/>
      <c r="D17" s="6" t="s">
        <v>38</v>
      </c>
      <c r="E17" s="6" t="s">
        <v>55</v>
      </c>
      <c r="F17" s="1"/>
      <c r="G17" s="1">
        <v>6.5</v>
      </c>
      <c r="H17" s="1"/>
      <c r="I17" s="1" t="s">
        <v>58</v>
      </c>
    </row>
    <row r="18" spans="1:9" ht="44.45" customHeight="1" x14ac:dyDescent="0.3">
      <c r="A18" s="17"/>
      <c r="B18" s="17"/>
      <c r="C18" s="1" t="s">
        <v>29</v>
      </c>
      <c r="D18" s="6" t="s">
        <v>39</v>
      </c>
      <c r="E18" s="6" t="s">
        <v>40</v>
      </c>
      <c r="F18" s="1" t="s">
        <v>41</v>
      </c>
      <c r="G18" s="1">
        <v>12</v>
      </c>
      <c r="H18" s="1">
        <v>12</v>
      </c>
      <c r="I18" s="1"/>
    </row>
    <row r="19" spans="1:9" ht="44.45" customHeight="1" x14ac:dyDescent="0.3">
      <c r="A19" s="17"/>
      <c r="B19" s="17"/>
      <c r="C19" s="6" t="s">
        <v>30</v>
      </c>
      <c r="D19" s="6" t="s">
        <v>42</v>
      </c>
      <c r="E19" s="6" t="s">
        <v>56</v>
      </c>
      <c r="F19" s="6" t="s">
        <v>49</v>
      </c>
      <c r="G19" s="6">
        <v>10</v>
      </c>
      <c r="H19" s="6">
        <v>10</v>
      </c>
      <c r="I19" s="6"/>
    </row>
    <row r="20" spans="1:9" ht="52.5" x14ac:dyDescent="0.3">
      <c r="A20" s="17"/>
      <c r="B20" s="21" t="s">
        <v>46</v>
      </c>
      <c r="C20" s="21" t="s">
        <v>47</v>
      </c>
      <c r="D20" s="6" t="s">
        <v>43</v>
      </c>
      <c r="E20" s="6" t="s">
        <v>50</v>
      </c>
      <c r="F20" s="6" t="s">
        <v>51</v>
      </c>
      <c r="G20" s="6">
        <v>20</v>
      </c>
      <c r="H20" s="6">
        <v>20</v>
      </c>
      <c r="I20" s="6"/>
    </row>
    <row r="21" spans="1:9" ht="65.650000000000006" x14ac:dyDescent="0.3">
      <c r="A21" s="17"/>
      <c r="B21" s="22"/>
      <c r="C21" s="22"/>
      <c r="D21" s="6" t="s">
        <v>44</v>
      </c>
      <c r="E21" s="6" t="s">
        <v>45</v>
      </c>
      <c r="F21" s="1" t="s">
        <v>45</v>
      </c>
      <c r="G21" s="1">
        <v>20</v>
      </c>
      <c r="H21" s="6">
        <f>ROUNDDOWN(G21*0.9,)</f>
        <v>18</v>
      </c>
      <c r="I21" s="6" t="s">
        <v>59</v>
      </c>
    </row>
    <row r="22" spans="1:9" x14ac:dyDescent="0.3">
      <c r="A22" s="17" t="s">
        <v>31</v>
      </c>
      <c r="B22" s="17"/>
      <c r="C22" s="17"/>
      <c r="D22" s="17"/>
      <c r="E22" s="17"/>
      <c r="F22" s="17"/>
      <c r="G22" s="3">
        <v>100</v>
      </c>
      <c r="H22" s="5">
        <f>I8+SUM(H15:H21)</f>
        <v>90</v>
      </c>
      <c r="I22" s="1"/>
    </row>
    <row r="24" spans="1:9" x14ac:dyDescent="0.3">
      <c r="F24" s="10"/>
    </row>
    <row r="25" spans="1:9" x14ac:dyDescent="0.3">
      <c r="F25" s="10"/>
    </row>
    <row r="26" spans="1:9" x14ac:dyDescent="0.3">
      <c r="F26" s="10"/>
    </row>
    <row r="29" spans="1:9" x14ac:dyDescent="0.3">
      <c r="F29" s="23"/>
      <c r="G29" s="23"/>
      <c r="H29" s="23"/>
      <c r="I29" s="23"/>
    </row>
    <row r="30" spans="1:9" x14ac:dyDescent="0.3">
      <c r="F30" s="23"/>
      <c r="G30" s="23"/>
      <c r="H30" s="23"/>
      <c r="I30" s="23"/>
    </row>
    <row r="31" spans="1:9" x14ac:dyDescent="0.3">
      <c r="F31" s="24"/>
      <c r="G31" s="24"/>
      <c r="H31" s="24"/>
      <c r="I31" s="24"/>
    </row>
    <row r="32" spans="1:9" x14ac:dyDescent="0.3">
      <c r="F32" s="23"/>
      <c r="G32" s="24"/>
      <c r="H32" s="24"/>
      <c r="I32" s="24"/>
    </row>
    <row r="33" spans="6:9" x14ac:dyDescent="0.3">
      <c r="F33" s="23"/>
      <c r="G33" s="24"/>
      <c r="H33" s="24"/>
      <c r="I33" s="24"/>
    </row>
  </sheetData>
  <mergeCells count="29">
    <mergeCell ref="F29:I29"/>
    <mergeCell ref="F30:I30"/>
    <mergeCell ref="F31:I31"/>
    <mergeCell ref="F32:I32"/>
    <mergeCell ref="F33:I33"/>
    <mergeCell ref="B13:E13"/>
    <mergeCell ref="F13:I13"/>
    <mergeCell ref="A22:F22"/>
    <mergeCell ref="A12:A13"/>
    <mergeCell ref="A14:A21"/>
    <mergeCell ref="B15:B19"/>
    <mergeCell ref="B20:B21"/>
    <mergeCell ref="C16:C17"/>
    <mergeCell ref="C20:C21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70069444444444495" right="0.70069444444444495" top="0.75138888888888899" bottom="0.75138888888888899" header="0.29861111111111099" footer="0.29861111111111099"/>
  <pageSetup paperSize="9" scale="7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2025-04-06T00:38:00Z</cp:lastPrinted>
  <dcterms:created xsi:type="dcterms:W3CDTF">2018-03-31T22:56:00Z</dcterms:created>
  <dcterms:modified xsi:type="dcterms:W3CDTF">2025-08-27T01:48:02Z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