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9325101E-DA93-447F-8734-31ABE4741861}"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45" l="1"/>
  <c r="H15" i="45"/>
  <c r="H8" i="45"/>
  <c r="I8" i="45" s="1"/>
  <c r="H24" i="45" s="1"/>
</calcChain>
</file>

<file path=xl/sharedStrings.xml><?xml version="1.0" encoding="utf-8"?>
<sst xmlns="http://schemas.openxmlformats.org/spreadsheetml/2006/main" count="79" uniqueCount="67">
  <si>
    <t xml:space="preserve">项目支出绩效自评表 </t>
  </si>
  <si>
    <t>（2024年度）</t>
  </si>
  <si>
    <t>项目名称</t>
  </si>
  <si>
    <t>11000024T000002854831-学生资助-高校家庭困难学生饮水、洗澡、电话补助</t>
  </si>
  <si>
    <t>主管部门</t>
  </si>
  <si>
    <t>北京市交通委员会</t>
  </si>
  <si>
    <t>实施单位</t>
  </si>
  <si>
    <t>北京交通运输职业学院</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</si>
  <si>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</si>
  <si>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</si>
  <si>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</si>
  <si>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</si>
  <si>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</si>
  <si>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</si>
  <si>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</si>
  <si>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</si>
  <si>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</si>
  <si>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</si>
  <si>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</si>
  <si>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</si>
  <si>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</si>
  <si>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</si>
  <si>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</si>
  <si>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</si>
  <si>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通过对高校学生发放饮水洗澡电话补助，使每个家庭经济特别困难学生确实感受到党和政府的关心爱护，为高职家庭经济困难的学生减轻学业负担。</t>
  </si>
  <si>
    <t>已完成对高校学生发放饮水洗澡电话补助，使每个家庭经济特别困难学生确实感受到党和政府的关心爱护，为高职家庭经济困难的学生减轻学业负担的目标。</t>
  </si>
  <si>
    <t>绩效指标</t>
  </si>
  <si>
    <t>一级指标</t>
  </si>
  <si>
    <t>二级指标</t>
  </si>
  <si>
    <t>三级指标</t>
  </si>
  <si>
    <t>年度指标值</t>
  </si>
  <si>
    <t>实际完成值</t>
  </si>
  <si>
    <t>偏差原因分析及改进措施</t>
  </si>
  <si>
    <t>产
出
指
标
(50分)</t>
  </si>
  <si>
    <t>数量指标
（15分）</t>
  </si>
  <si>
    <t>补助人数</t>
  </si>
  <si>
    <t>550人</t>
  </si>
  <si>
    <t>486人</t>
  </si>
  <si>
    <t>预算申报与实际发放时学生人数略有差异，按照实际补助学生人数发放</t>
  </si>
  <si>
    <t>质量指标
（13分）</t>
  </si>
  <si>
    <t>困难生评审条件</t>
  </si>
  <si>
    <t>低保、低收入、孤儿、优抚对象、享受重残补助金残疾等困难证明材料件合乎特别困难和困难政策要求</t>
  </si>
  <si>
    <t>时效指标
（12分）</t>
  </si>
  <si>
    <t>人均补助成本</t>
  </si>
  <si>
    <t>185元/人年</t>
  </si>
  <si>
    <t>发放时间</t>
  </si>
  <si>
    <t>2024年7月底前</t>
  </si>
  <si>
    <t>确定受助名单时间</t>
  </si>
  <si>
    <t>成本指标
（10分）</t>
  </si>
  <si>
    <t>项目支出数</t>
  </si>
  <si>
    <t>≤10.175万元</t>
  </si>
  <si>
    <t>8.991万元</t>
  </si>
  <si>
    <t>效益指标（30分）</t>
  </si>
  <si>
    <t>经济、社会、生态、可持续影响效益指标（30分）</t>
  </si>
  <si>
    <t>项目实施效果</t>
  </si>
  <si>
    <t>使高职在校家庭经济困难学生感受到国家对职业教育的关注和重视，创造良好的社会氛围。</t>
  </si>
  <si>
    <t>完成使高职在校家庭经济困难学生感受到国家对职业教育的关注和重视，创造良好的社会氛围的目标，达成年度指标</t>
  </si>
  <si>
    <t>已经完成指标并取得一定效果，但效益仍可不断提升。</t>
  </si>
  <si>
    <t>可持续影响</t>
  </si>
  <si>
    <t>为高职家庭经济困难的学生减轻学业负担，保障学生可持续接受学习，发挥项目的可持续影响作用</t>
  </si>
  <si>
    <t>完成为高职家庭经济困难的学生减轻学业负担，保障学生可持续接受学习，发挥项目的可持续影响作用的目标，达成年度指标</t>
  </si>
  <si>
    <t>满意度指标（10分）</t>
  </si>
  <si>
    <t>服务对象满意度指标（10分）</t>
  </si>
  <si>
    <t>困难学生满意度</t>
  </si>
  <si>
    <t>≥90%</t>
  </si>
  <si>
    <t>满意度调查样本量少</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</si>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</sst>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76" formatCode="0.00_ "/>
    <numFmt numFmtId="178" formatCode="_(* #,##0.00_);_(* \(#,##0.00\);_(* &quot;-&quot;??_);_(@_)"/>
  </numFmts>
  <fonts count="12" x14ac:knownFonts="1">
    <font>
      <sz val="11"/>
      <color theme="1"/>
      <name val="宋体"/>
      <charset val="134"/>
      <scheme val="minor"/>
    </font>
    <font>
      <sz val="10.5"/>
      <color theme="1"/>
      <name val="宋体"/>
      <family val="3"/>
      <charset val="134"/>
      <scheme val="minor"/>
    </font>
    <font>
      <b/>
      <sz val="18"/>
      <color indexed="8"/>
      <name val="宋体"/>
      <family val="3"/>
      <charset val="134"/>
    </font>
    <font>
      <sz val="10.5"/>
      <color indexed="8"/>
      <name val="宋体"/>
      <family val="3"/>
      <charset val="134"/>
    </font>
    <font>
      <sz val="14"/>
      <color theme="1"/>
      <name val="宋体"/>
      <family val="3"/>
      <charset val="134"/>
      <scheme val="minor"/>
    </font>
    <font>
      <sz val="10.5"/>
      <name val="宋体"/>
      <family val="3"/>
      <charset val="134"/>
      <scheme val="minor"/>
    </font>
    <font>
      <sz val="12"/>
      <name val="宋体"/>
      <family val="3"/>
      <charset val="134"/>
    </font>
    <font>
      <sz val="11"/>
      <color indexed="8"/>
      <name val="宋体"/>
      <family val="3"/>
      <charset val="134"/>
    </font>
    <font>
      <sz val="12"/>
      <color theme="1"/>
      <name val="宋体"/>
      <family val="3"/>
      <charset val="134"/>
      <scheme val="minor"/>
    </font>
    <font>
      <sz val="10"/>
      <name val="Arial"/>
      <family val="2"/>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5">
    <xf numFmtId="0" fontId="0" fillId="0" borderId="0" applyBorder="0">
      <alignment vertical="center"/>
    </xf>
    <xf numFmtId="0" fontId="9" fillId="0" borderId="0" applyBorder="0"/>
    <xf numFmtId="0" fontId="7" fillId="0" borderId="0" applyBorder="0">
      <alignment vertical="center"/>
    </xf>
    <xf numFmtId="0" fontId="10" fillId="0" borderId="0" applyBorder="0"/>
    <xf numFmtId="0" fontId="10" fillId="0" borderId="0" applyBorder="0"/>
    <xf numFmtId="0" fontId="10" fillId="0" borderId="0" applyBorder="0"/>
    <xf numFmtId="0" fontId="6" fillId="0" borderId="0" applyBorder="0"/>
    <xf numFmtId="0" fontId="7" fillId="0" borderId="0" applyBorder="0"/>
    <xf numFmtId="178" fontId="7" fillId="0" borderId="0" applyFont="0" applyFill="0" applyBorder="0" applyProtection="0"/>
    <xf numFmtId="0" fontId="6" fillId="0" borderId="0" applyBorder="0"/>
    <xf numFmtId="0" fontId="6" fillId="0" borderId="0" applyBorder="0"/>
    <xf numFmtId="0" fontId="10" fillId="0" borderId="0" applyBorder="0">
      <alignment vertical="center"/>
    </xf>
    <xf numFmtId="0" fontId="6" fillId="0" borderId="0" applyBorder="0"/>
    <xf numFmtId="0" fontId="8" fillId="0" borderId="0" applyBorder="0"/>
    <xf numFmtId="0" fontId="10" fillId="0" borderId="0" applyBorder="0">
      <alignment vertical="center"/>
    </xf>
  </cellStyleXfs>
  <cellXfs count="26">
    <xf numFmtId="0" fontId="0" fillId="0" borderId="0" xfId="0">
      <alignment vertical="center"/>
    </xf>
    <xf numFmtId="0" fontId="1" fillId="0" borderId="0" xfId="0" applyFont="1" applyAlignment="1">
      <alignment horizontal="center" vertical="center"/>
    </xf>
    <xf numFmtId="176"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6" applyFont="1" applyBorder="1" applyAlignment="1">
      <alignment horizontal="center" vertical="center" wrapText="1"/>
    </xf>
    <xf numFmtId="176" fontId="1" fillId="0" borderId="1" xfId="0" applyNumberFormat="1" applyFont="1" applyBorder="1" applyAlignment="1">
      <alignment horizontal="center" vertical="center" wrapText="1"/>
    </xf>
    <xf numFmtId="10" fontId="5" fillId="0" borderId="5" xfId="0" applyNumberFormat="1" applyFont="1" applyBorder="1" applyAlignment="1">
      <alignment horizontal="center" vertical="center" wrapText="1"/>
    </xf>
    <xf numFmtId="0" fontId="5" fillId="0" borderId="7" xfId="0" applyFont="1" applyBorder="1" applyAlignment="1">
      <alignment horizontal="center" vertical="center" wrapText="1"/>
    </xf>
    <xf numFmtId="176" fontId="5" fillId="0" borderId="2" xfId="0" applyNumberFormat="1" applyFont="1" applyBorder="1" applyAlignment="1">
      <alignment horizontal="center" vertical="center" wrapText="1"/>
    </xf>
    <xf numFmtId="57" fontId="5" fillId="0" borderId="2" xfId="6"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cellXfs>
  <cellStyles count="15">
    <cellStyle name="常规" xfId="0" builtinId="0"/>
    <cellStyle name="常规 2" xfId="6" xr:uid="{00000000-0005-0000-0000-000006000000}"/>
    <cellStyle name="常规 2 2" xfId="10" xr:uid="{00000000-0005-0000-0000-000027000000}"/>
    <cellStyle name="常规 2 2 2" xfId="9" xr:uid="{00000000-0005-0000-0000-000022000000}"/>
    <cellStyle name="常规 2 3" xfId="12" xr:uid="{00000000-0005-0000-0000-000037000000}"/>
    <cellStyle name="常规 2 4" xfId="11" xr:uid="{00000000-0005-0000-0000-000032000000}"/>
    <cellStyle name="常规 3" xfId="14" xr:uid="{00000000-0005-0000-0000-00003D000000}"/>
    <cellStyle name="常规 4" xfId="5" xr:uid="{00000000-0005-0000-0000-000005000000}"/>
    <cellStyle name="常规 4 2" xfId="4" xr:uid="{00000000-0005-0000-0000-000004000000}"/>
    <cellStyle name="常规 4 3" xfId="7" xr:uid="{00000000-0005-0000-0000-00001E000000}"/>
    <cellStyle name="常规 4 4" xfId="3" xr:uid="{00000000-0005-0000-0000-000003000000}"/>
    <cellStyle name="常规 5" xfId="2" xr:uid="{00000000-0005-0000-0000-000002000000}"/>
    <cellStyle name="常规 6" xfId="1" xr:uid="{00000000-0005-0000-0000-000001000000}"/>
    <cellStyle name="常规 7" xfId="13" xr:uid="{00000000-0005-0000-0000-00003B000000}"/>
    <cellStyle name="千位分隔 2" xfId="8" xr:uid="{00000000-0005-0000-0000-000020000000}"/>
  </cellStyles>
  <dxfs count="10">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s>
  <tableStyles count="1" defaultTableStyle="TableStyleMedium9" defaultPivotStyle="PivotStylePreset2_Accent1">
    <tableStyle name="PivotStylePreset2_Accent1" table="0" count="10" xr9:uid="{00000000-0011-0000-FFFF-FFFF0000000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4"/>
  <sheetViews>
    <sheetView tabSelected="1" topLeftCell="F10" zoomScale="90" zoomScaleNormal="90" workbookViewId="0">
      <selection activeCell="I15" sqref="I15"/>
    </sheetView>
  </sheetViews>
  <sheetFormatPr defaultColWidth="9" defaultRowHeight="13.15" x14ac:dyDescent="0.3"/>
  <cols>
    <col min="1" max="1" width="4.1328125" style="1" customWidth="1"/>
    <col min="2" max="2" width="12.3984375" style="1" customWidth="1"/>
    <col min="3" max="3" width="18.59765625" style="1" customWidth="1"/>
    <col min="4" max="4" width="19" style="1" customWidth="1"/>
    <col min="5" max="5" width="18.1328125" style="1" customWidth="1"/>
    <col min="6" max="6" width="30.46484375" style="1" customWidth="1"/>
    <col min="7" max="7" width="8.73046875" style="2" customWidth="1"/>
    <col min="8" max="8" width="6.59765625" style="1" customWidth="1"/>
    <col min="9" max="9" width="13.265625" style="1" customWidth="1"/>
    <col min="10" max="16384" width="9" style="1"/>
  </cols>
  <sheetData>
    <row r="1" spans="1:9" x14ac:dyDescent="0.3">
      <c r="A1" s="14"/>
      <c r="B1" s="14"/>
      <c r="C1" s="14"/>
      <c r="D1" s="14"/>
      <c r="E1" s="14"/>
      <c r="F1" s="14"/>
      <c r="G1" s="14"/>
    </row>
    <row r="2" spans="1:9" ht="25.05" customHeight="1" x14ac:dyDescent="0.3">
      <c r="A2" s="15" t="s">
        <v>0</v>
      </c>
      <c r="B2" s="16"/>
      <c r="C2" s="16"/>
      <c r="D2" s="16"/>
      <c r="E2" s="16"/>
      <c r="F2" s="16"/>
      <c r="G2" s="16"/>
      <c r="H2" s="16"/>
      <c r="I2" s="16"/>
    </row>
    <row r="3" spans="1:9" ht="18" customHeight="1" x14ac:dyDescent="0.3">
      <c r="A3" s="17" t="s">
        <v>1</v>
      </c>
      <c r="B3" s="18"/>
      <c r="C3" s="18"/>
      <c r="D3" s="18"/>
      <c r="E3" s="18"/>
      <c r="F3" s="18"/>
      <c r="G3" s="18"/>
      <c r="H3" s="18"/>
      <c r="I3" s="18"/>
    </row>
    <row r="4" spans="1:9" x14ac:dyDescent="0.3">
      <c r="A4" s="3"/>
      <c r="B4" s="3"/>
      <c r="C4" s="3"/>
      <c r="D4" s="3"/>
      <c r="E4" s="3"/>
      <c r="F4" s="3"/>
      <c r="G4" s="8"/>
    </row>
    <row r="5" spans="1:9" x14ac:dyDescent="0.3">
      <c r="A5" s="19" t="s">
        <v>2</v>
      </c>
      <c r="B5" s="19"/>
      <c r="C5" s="20" t="s">
        <v>3</v>
      </c>
      <c r="D5" s="21"/>
      <c r="E5" s="21"/>
      <c r="F5" s="21"/>
      <c r="G5" s="21"/>
      <c r="H5" s="21"/>
      <c r="I5" s="22"/>
    </row>
    <row r="6" spans="1:9" x14ac:dyDescent="0.3">
      <c r="A6" s="19" t="s">
        <v>4</v>
      </c>
      <c r="B6" s="19"/>
      <c r="C6" s="19" t="s">
        <v>5</v>
      </c>
      <c r="D6" s="19"/>
      <c r="E6" s="19"/>
      <c r="F6" s="5" t="s">
        <v>6</v>
      </c>
      <c r="G6" s="19" t="s">
        <v>7</v>
      </c>
      <c r="H6" s="19"/>
      <c r="I6" s="19"/>
    </row>
    <row r="7" spans="1:9" x14ac:dyDescent="0.3">
      <c r="A7" s="19" t="s">
        <v>8</v>
      </c>
      <c r="B7" s="19"/>
      <c r="C7" s="5"/>
      <c r="D7" s="4" t="s">
        <v>9</v>
      </c>
      <c r="E7" s="5" t="s">
        <v>10</v>
      </c>
      <c r="F7" s="5" t="s">
        <v>11</v>
      </c>
      <c r="G7" s="5" t="s">
        <v>12</v>
      </c>
      <c r="H7" s="5" t="s">
        <v>13</v>
      </c>
      <c r="I7" s="4" t="s">
        <v>14</v>
      </c>
    </row>
    <row r="8" spans="1:9" x14ac:dyDescent="0.3">
      <c r="A8" s="19" t="s">
        <v>15</v>
      </c>
      <c r="B8" s="19"/>
      <c r="C8" s="5" t="s">
        <v>16</v>
      </c>
      <c r="D8" s="4">
        <v>10.175000000000001</v>
      </c>
      <c r="E8" s="4">
        <v>10.175000000000001</v>
      </c>
      <c r="F8" s="4">
        <v>8.9909999999999997</v>
      </c>
      <c r="G8" s="5">
        <v>10</v>
      </c>
      <c r="H8" s="9">
        <f>F8/E8</f>
        <v>0.88363636363636355</v>
      </c>
      <c r="I8" s="11">
        <f>H8*10</f>
        <v>8.836363636363636</v>
      </c>
    </row>
    <row r="9" spans="1:9" x14ac:dyDescent="0.3">
      <c r="A9" s="19"/>
      <c r="B9" s="19"/>
      <c r="C9" s="5" t="s">
        <v>17</v>
      </c>
      <c r="D9" s="4">
        <v>10.175000000000001</v>
      </c>
      <c r="E9" s="4">
        <v>10.175000000000001</v>
      </c>
      <c r="F9" s="4">
        <v>8.9909999999999997</v>
      </c>
      <c r="G9" s="5" t="s">
        <v>18</v>
      </c>
      <c r="H9" s="5" t="s">
        <v>18</v>
      </c>
      <c r="I9" s="4" t="s">
        <v>18</v>
      </c>
    </row>
    <row r="10" spans="1:9" x14ac:dyDescent="0.3">
      <c r="A10" s="19"/>
      <c r="B10" s="19"/>
      <c r="C10" s="5" t="s">
        <v>19</v>
      </c>
      <c r="D10" s="4"/>
      <c r="E10" s="4"/>
      <c r="F10" s="4"/>
      <c r="G10" s="5" t="s">
        <v>18</v>
      </c>
      <c r="H10" s="5" t="s">
        <v>18</v>
      </c>
      <c r="I10" s="4" t="s">
        <v>18</v>
      </c>
    </row>
    <row r="11" spans="1:9" x14ac:dyDescent="0.3">
      <c r="A11" s="19"/>
      <c r="B11" s="19"/>
      <c r="C11" s="5" t="s">
        <v>20</v>
      </c>
      <c r="D11" s="4"/>
      <c r="E11" s="4"/>
      <c r="F11" s="4"/>
      <c r="G11" s="5" t="s">
        <v>18</v>
      </c>
      <c r="H11" s="5" t="s">
        <v>18</v>
      </c>
      <c r="I11" s="4" t="s">
        <v>18</v>
      </c>
    </row>
    <row r="12" spans="1:9" x14ac:dyDescent="0.3">
      <c r="A12" s="19" t="s">
        <v>21</v>
      </c>
      <c r="B12" s="19" t="s">
        <v>22</v>
      </c>
      <c r="C12" s="19"/>
      <c r="D12" s="19"/>
      <c r="E12" s="19"/>
      <c r="F12" s="19" t="s">
        <v>23</v>
      </c>
      <c r="G12" s="19"/>
      <c r="H12" s="19"/>
      <c r="I12" s="19"/>
    </row>
    <row r="13" spans="1:9" ht="42.4" customHeight="1" x14ac:dyDescent="0.3">
      <c r="A13" s="19"/>
      <c r="B13" s="20" t="s">
        <v>24</v>
      </c>
      <c r="C13" s="21"/>
      <c r="D13" s="21"/>
      <c r="E13" s="22"/>
      <c r="F13" s="20" t="s">
        <v>25</v>
      </c>
      <c r="G13" s="21"/>
      <c r="H13" s="21"/>
      <c r="I13" s="22"/>
    </row>
    <row r="14" spans="1:9" ht="26.25" x14ac:dyDescent="0.3">
      <c r="A14" s="19" t="s">
        <v>26</v>
      </c>
      <c r="B14" s="4" t="s">
        <v>27</v>
      </c>
      <c r="C14" s="4" t="s">
        <v>28</v>
      </c>
      <c r="D14" s="5" t="s">
        <v>29</v>
      </c>
      <c r="E14" s="4" t="s">
        <v>30</v>
      </c>
      <c r="F14" s="4" t="s">
        <v>31</v>
      </c>
      <c r="G14" s="5" t="s">
        <v>12</v>
      </c>
      <c r="H14" s="5" t="s">
        <v>14</v>
      </c>
      <c r="I14" s="4" t="s">
        <v>32</v>
      </c>
    </row>
    <row r="15" spans="1:9" ht="78.75" x14ac:dyDescent="0.3">
      <c r="A15" s="19"/>
      <c r="B15" s="19" t="s">
        <v>33</v>
      </c>
      <c r="C15" s="4" t="s">
        <v>34</v>
      </c>
      <c r="D15" s="6" t="s">
        <v>35</v>
      </c>
      <c r="E15" s="6" t="s">
        <v>36</v>
      </c>
      <c r="F15" s="4" t="s">
        <v>37</v>
      </c>
      <c r="G15" s="6">
        <v>15</v>
      </c>
      <c r="H15" s="11">
        <f>486/550*G15</f>
        <v>13.254545454545456</v>
      </c>
      <c r="I15" s="4" t="s">
        <v>38</v>
      </c>
    </row>
    <row r="16" spans="1:9" ht="75" customHeight="1" x14ac:dyDescent="0.3">
      <c r="A16" s="19"/>
      <c r="B16" s="19"/>
      <c r="C16" s="4" t="s">
        <v>39</v>
      </c>
      <c r="D16" s="6" t="s">
        <v>40</v>
      </c>
      <c r="E16" s="6" t="s">
        <v>41</v>
      </c>
      <c r="F16" s="6" t="s">
        <v>41</v>
      </c>
      <c r="G16" s="6">
        <v>13</v>
      </c>
      <c r="H16" s="4">
        <v>13</v>
      </c>
      <c r="I16" s="4"/>
    </row>
    <row r="17" spans="1:9" x14ac:dyDescent="0.3">
      <c r="A17" s="19"/>
      <c r="B17" s="19"/>
      <c r="C17" s="19" t="s">
        <v>42</v>
      </c>
      <c r="D17" s="7" t="s">
        <v>43</v>
      </c>
      <c r="E17" s="6" t="s">
        <v>44</v>
      </c>
      <c r="F17" s="4" t="s">
        <v>44</v>
      </c>
      <c r="G17" s="4">
        <v>4</v>
      </c>
      <c r="H17" s="4">
        <v>4</v>
      </c>
      <c r="I17" s="4"/>
    </row>
    <row r="18" spans="1:9" x14ac:dyDescent="0.3">
      <c r="A18" s="19"/>
      <c r="B18" s="19"/>
      <c r="C18" s="19"/>
      <c r="D18" s="7" t="s">
        <v>45</v>
      </c>
      <c r="E18" s="7" t="s">
        <v>46</v>
      </c>
      <c r="F18" s="12">
        <v>45413</v>
      </c>
      <c r="G18" s="4">
        <v>4</v>
      </c>
      <c r="H18" s="4">
        <v>4</v>
      </c>
      <c r="I18" s="4"/>
    </row>
    <row r="19" spans="1:9" x14ac:dyDescent="0.3">
      <c r="A19" s="19"/>
      <c r="B19" s="19"/>
      <c r="C19" s="19"/>
      <c r="D19" s="7" t="s">
        <v>47</v>
      </c>
      <c r="E19" s="12">
        <v>45383</v>
      </c>
      <c r="F19" s="12">
        <v>45413</v>
      </c>
      <c r="G19" s="4">
        <v>4</v>
      </c>
      <c r="H19" s="4">
        <f>4/5*G19</f>
        <v>3.2</v>
      </c>
      <c r="I19" s="4"/>
    </row>
    <row r="20" spans="1:9" ht="26.25" x14ac:dyDescent="0.3">
      <c r="A20" s="19"/>
      <c r="B20" s="19"/>
      <c r="C20" s="6" t="s">
        <v>48</v>
      </c>
      <c r="D20" s="6" t="s">
        <v>49</v>
      </c>
      <c r="E20" s="6" t="s">
        <v>50</v>
      </c>
      <c r="F20" s="6" t="s">
        <v>51</v>
      </c>
      <c r="G20" s="6">
        <v>10</v>
      </c>
      <c r="H20" s="6">
        <v>10</v>
      </c>
      <c r="I20" s="4"/>
    </row>
    <row r="21" spans="1:9" ht="65.650000000000006" x14ac:dyDescent="0.3">
      <c r="A21" s="19"/>
      <c r="B21" s="23" t="s">
        <v>52</v>
      </c>
      <c r="C21" s="19" t="s">
        <v>53</v>
      </c>
      <c r="D21" s="7" t="s">
        <v>54</v>
      </c>
      <c r="E21" s="7" t="s">
        <v>55</v>
      </c>
      <c r="F21" s="6" t="s">
        <v>56</v>
      </c>
      <c r="G21" s="4">
        <v>15</v>
      </c>
      <c r="H21" s="6">
        <v>13.5</v>
      </c>
      <c r="I21" s="23" t="s">
        <v>57</v>
      </c>
    </row>
    <row r="22" spans="1:9" ht="65.650000000000006" x14ac:dyDescent="0.3">
      <c r="A22" s="19"/>
      <c r="B22" s="24"/>
      <c r="C22" s="19"/>
      <c r="D22" s="7" t="s">
        <v>58</v>
      </c>
      <c r="E22" s="7" t="s">
        <v>59</v>
      </c>
      <c r="F22" s="4" t="s">
        <v>60</v>
      </c>
      <c r="G22" s="4">
        <v>15</v>
      </c>
      <c r="H22" s="6">
        <v>13.5</v>
      </c>
      <c r="I22" s="25"/>
    </row>
    <row r="23" spans="1:9" ht="26.25" x14ac:dyDescent="0.3">
      <c r="A23" s="4"/>
      <c r="B23" s="4" t="s">
        <v>61</v>
      </c>
      <c r="C23" s="4" t="s">
        <v>62</v>
      </c>
      <c r="D23" s="6" t="s">
        <v>63</v>
      </c>
      <c r="E23" s="6" t="s">
        <v>64</v>
      </c>
      <c r="F23" s="13">
        <v>1</v>
      </c>
      <c r="G23" s="10">
        <v>10</v>
      </c>
      <c r="H23" s="6">
        <v>5</v>
      </c>
      <c r="I23" s="4" t="s">
        <v>65</v>
      </c>
    </row>
    <row r="24" spans="1:9" x14ac:dyDescent="0.3">
      <c r="A24" s="19" t="s">
        <v>66</v>
      </c>
      <c r="B24" s="19"/>
      <c r="C24" s="19"/>
      <c r="D24" s="19"/>
      <c r="E24" s="19"/>
      <c r="F24" s="19"/>
      <c r="G24" s="10">
        <v>100</v>
      </c>
      <c r="H24" s="11">
        <f>I8+SUM(H15:H23)</f>
        <v>88.290909090909111</v>
      </c>
      <c r="I24" s="4"/>
    </row>
  </sheetData>
  <mergeCells count="25">
    <mergeCell ref="B13:E13"/>
    <mergeCell ref="F13:I13"/>
    <mergeCell ref="A24:F24"/>
    <mergeCell ref="A12:A13"/>
    <mergeCell ref="A14:A22"/>
    <mergeCell ref="B15:B20"/>
    <mergeCell ref="B21:B22"/>
    <mergeCell ref="C17:C19"/>
    <mergeCell ref="C21:C22"/>
    <mergeCell ref="I21:I22"/>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11"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2025-04-02T08:38:24Z</cp:lastPrinted>
  <dcterms:created xsi:type="dcterms:W3CDTF">2018-03-28T06:56:00Z</dcterms:created>
  <dcterms:modified xsi:type="dcterms:W3CDTF">2025-08-27T01:47:44Z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2052-12.20.1</vt:lpwstr>
  </property>
  <property fmtid="{D5CDD505-2E9C-101B-9397-08002B2CF9AE}" pid="3" name="ICV">
    <vt:lpwstr>30B2CDF7BBB22C2155C8AB6891BCD0FD_33</vt:lpwstr>
  </property>
</Properties>
</file>