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F6B47E4-50F2-47C8-92E3-316DA39C66EA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8" i="45"/>
  <c r="I8" i="45" s="1"/>
  <c r="H20" i="45" s="1"/>
</calcChain>
</file>

<file path=xl/sharedStrings.xml><?xml version="1.0" encoding="utf-8"?>
<sst xmlns="http://schemas.openxmlformats.org/spreadsheetml/2006/main" count="58" uniqueCount="53">
  <si>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</si>
  <si>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</si>
  <si>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</si>
  <si>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</si>
  <si>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</si>
  <si>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</si>
  <si>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</si>
  <si>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</si>
  <si>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</si>
  <si>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</si>
  <si>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</si>
  <si>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</si>
  <si>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</si>
  <si>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</si>
  <si>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</si>
  <si>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</si>
  <si>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</si>
  <si>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</si>
  <si>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</si>
  <si>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</si>
  <si>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</si>
  <si>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</si>
  <si>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</si>
  <si>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</si>
  <si>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</si>
  <si>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</si>
  <si>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</si>
  <si>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</si>
  <si>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</si>
  <si>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</si>
  <si>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</si>
  <si>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</si>
  <si>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</si>
  <si>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北京市交通委员会门头沟公路分局</t>
  </si>
  <si>
    <t xml:space="preserve">      其他资金</t>
  </si>
  <si>
    <t>完成吕北路道路规划条件和河道规划条件咨询报告编制工作。</t>
  </si>
  <si>
    <t>项目执行标准</t>
  </si>
  <si>
    <t>成果符合双方合同及国家或北京市相关标准规范要求</t>
  </si>
  <si>
    <t>报告成果文件符合双方合同及国家或北京市相关标准规范要求</t>
  </si>
  <si>
    <t>按照项目实际进展情况，12月底之前完成全部项目合同签订；12月底前完成项目前期成果编制，按时完成率100%</t>
  </si>
  <si>
    <t>按照项目实际进展情况，12月底之前完成全部项目合同签订；12月底前完成项目前期成果编制，按时完成率100%。</t>
  </si>
  <si>
    <t>按合同约定时间完成2个报告的编制</t>
  </si>
  <si>
    <t>≤138万元</t>
  </si>
  <si>
    <t>为建立全市交通基础设施项目储备库提供决策依据，为政府交通建设决策提供依据。</t>
  </si>
  <si>
    <t>报告成果文件符合双方合同及国家或北京市相关标准规范要求，为后续手续办理奠定基础，为上级决策提供了依据。</t>
  </si>
  <si>
    <t>效益指标
（40分）</t>
  </si>
  <si>
    <t>11000024T000003161935-吕北路（吕家村-北岭）道路工程前期研究费</t>
  </si>
  <si>
    <t xml:space="preserve"> =2项</t>
  </si>
  <si>
    <t>118.2902万元</t>
  </si>
  <si>
    <t>社会效益指标
（40分）</t>
  </si>
  <si>
    <t>组织吕北路道路规划条件和河道规划条件咨询报告编制工作，推进项目按照基本建设程序办理相关手续，为政府建设投资决策提供技术依据，为交通委储备项目决策提供专业意见支持。</t>
  </si>
  <si>
    <t>完成了吕北路道路规划条件和河道规划条件咨询报告，推进了项目前期手续办理，实现了为交通委储备项目决策提供专业意见支持的目的。</t>
  </si>
  <si>
    <t>并取得一定效果，但效益仍可不断提升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</si>
</sst>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9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workbookViewId="0">
      <selection activeCell="F24" sqref="F24:F26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8.59765625" style="7" customWidth="1"/>
    <col min="4" max="6" width="22.59765625" style="7" customWidth="1"/>
    <col min="7" max="7" width="12.59765625" style="10" customWidth="1"/>
    <col min="8" max="8" width="12.59765625" style="7" customWidth="1"/>
    <col min="9" max="9" width="15.73046875" style="7" customWidth="1"/>
    <col min="10" max="16384" width="9" style="7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32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1" t="s">
        <v>1</v>
      </c>
      <c r="B5" s="11"/>
      <c r="C5" s="12" t="s">
        <v>46</v>
      </c>
      <c r="D5" s="13"/>
      <c r="E5" s="13"/>
      <c r="F5" s="13"/>
      <c r="G5" s="13"/>
      <c r="H5" s="13"/>
      <c r="I5" s="14"/>
    </row>
    <row r="6" spans="1:9" x14ac:dyDescent="0.3">
      <c r="A6" s="11" t="s">
        <v>2</v>
      </c>
      <c r="B6" s="11"/>
      <c r="C6" s="11" t="s">
        <v>3</v>
      </c>
      <c r="D6" s="11"/>
      <c r="E6" s="11"/>
      <c r="F6" s="2" t="s">
        <v>4</v>
      </c>
      <c r="G6" s="11" t="s">
        <v>33</v>
      </c>
      <c r="H6" s="11"/>
      <c r="I6" s="11"/>
    </row>
    <row r="7" spans="1:9" x14ac:dyDescent="0.3">
      <c r="A7" s="11" t="s">
        <v>5</v>
      </c>
      <c r="B7" s="11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1" t="s">
        <v>12</v>
      </c>
      <c r="B8" s="11"/>
      <c r="C8" s="2" t="s">
        <v>13</v>
      </c>
      <c r="D8" s="1">
        <v>138</v>
      </c>
      <c r="E8" s="1">
        <v>138</v>
      </c>
      <c r="F8" s="1">
        <v>118.2902</v>
      </c>
      <c r="G8" s="2">
        <v>10</v>
      </c>
      <c r="H8" s="4">
        <f>F8/E8</f>
        <v>0.85717536231884062</v>
      </c>
      <c r="I8" s="5">
        <f>H8*10</f>
        <v>8.5717536231884068</v>
      </c>
    </row>
    <row r="9" spans="1:9" x14ac:dyDescent="0.3">
      <c r="A9" s="11"/>
      <c r="B9" s="11"/>
      <c r="C9" s="2" t="s">
        <v>14</v>
      </c>
      <c r="D9" s="1">
        <v>138</v>
      </c>
      <c r="E9" s="1">
        <v>138</v>
      </c>
      <c r="F9" s="1">
        <v>118.2902</v>
      </c>
      <c r="G9" s="2"/>
      <c r="H9" s="2"/>
      <c r="I9" s="1"/>
    </row>
    <row r="10" spans="1:9" x14ac:dyDescent="0.3">
      <c r="A10" s="11"/>
      <c r="B10" s="11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1"/>
      <c r="B11" s="11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11" t="s">
        <v>16</v>
      </c>
      <c r="B12" s="11" t="s">
        <v>17</v>
      </c>
      <c r="C12" s="11"/>
      <c r="D12" s="11"/>
      <c r="E12" s="11"/>
      <c r="F12" s="11" t="s">
        <v>18</v>
      </c>
      <c r="G12" s="11"/>
      <c r="H12" s="11"/>
      <c r="I12" s="11"/>
    </row>
    <row r="13" spans="1:9" ht="69" customHeight="1" x14ac:dyDescent="0.3">
      <c r="A13" s="11"/>
      <c r="B13" s="12" t="s">
        <v>50</v>
      </c>
      <c r="C13" s="13"/>
      <c r="D13" s="13"/>
      <c r="E13" s="14"/>
      <c r="F13" s="12" t="s">
        <v>51</v>
      </c>
      <c r="G13" s="13"/>
      <c r="H13" s="13"/>
      <c r="I13" s="14"/>
    </row>
    <row r="14" spans="1:9" ht="26.25" x14ac:dyDescent="0.3">
      <c r="A14" s="11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51" customHeight="1" x14ac:dyDescent="0.3">
      <c r="A15" s="11"/>
      <c r="B15" s="11" t="s">
        <v>26</v>
      </c>
      <c r="C15" s="1" t="s">
        <v>27</v>
      </c>
      <c r="D15" s="6" t="s">
        <v>35</v>
      </c>
      <c r="E15" s="6" t="s">
        <v>47</v>
      </c>
      <c r="F15" s="6" t="s">
        <v>47</v>
      </c>
      <c r="G15" s="6">
        <v>15</v>
      </c>
      <c r="H15" s="1">
        <v>15</v>
      </c>
      <c r="I15" s="1"/>
    </row>
    <row r="16" spans="1:9" ht="51" customHeight="1" x14ac:dyDescent="0.3">
      <c r="A16" s="11"/>
      <c r="B16" s="11"/>
      <c r="C16" s="1" t="s">
        <v>28</v>
      </c>
      <c r="D16" s="6" t="s">
        <v>36</v>
      </c>
      <c r="E16" s="6" t="s">
        <v>37</v>
      </c>
      <c r="F16" s="1" t="s">
        <v>38</v>
      </c>
      <c r="G16" s="6">
        <v>13</v>
      </c>
      <c r="H16" s="1">
        <v>13</v>
      </c>
      <c r="I16" s="1"/>
    </row>
    <row r="17" spans="1:9" ht="69.95" customHeight="1" x14ac:dyDescent="0.3">
      <c r="A17" s="11"/>
      <c r="B17" s="11"/>
      <c r="C17" s="1" t="s">
        <v>29</v>
      </c>
      <c r="D17" s="6" t="s">
        <v>39</v>
      </c>
      <c r="E17" s="6" t="s">
        <v>40</v>
      </c>
      <c r="F17" s="1" t="s">
        <v>41</v>
      </c>
      <c r="G17" s="6">
        <v>12</v>
      </c>
      <c r="H17" s="1">
        <v>12</v>
      </c>
      <c r="I17" s="1"/>
    </row>
    <row r="18" spans="1:9" ht="51" customHeight="1" x14ac:dyDescent="0.3">
      <c r="A18" s="11"/>
      <c r="B18" s="11"/>
      <c r="C18" s="6" t="s">
        <v>30</v>
      </c>
      <c r="D18" s="6" t="s">
        <v>42</v>
      </c>
      <c r="E18" s="6" t="s">
        <v>42</v>
      </c>
      <c r="F18" s="6" t="s">
        <v>48</v>
      </c>
      <c r="G18" s="6">
        <v>10</v>
      </c>
      <c r="H18" s="6">
        <v>10</v>
      </c>
      <c r="I18" s="6"/>
    </row>
    <row r="19" spans="1:9" ht="65.650000000000006" x14ac:dyDescent="0.3">
      <c r="A19" s="11"/>
      <c r="B19" s="6" t="s">
        <v>45</v>
      </c>
      <c r="C19" s="1" t="s">
        <v>49</v>
      </c>
      <c r="D19" s="6" t="s">
        <v>43</v>
      </c>
      <c r="E19" s="6" t="s">
        <v>43</v>
      </c>
      <c r="F19" s="6" t="s">
        <v>44</v>
      </c>
      <c r="G19" s="6">
        <v>40</v>
      </c>
      <c r="H19" s="6">
        <f>ROUNDDOWN(G19*0.9,)</f>
        <v>36</v>
      </c>
      <c r="I19" s="6" t="s">
        <v>52</v>
      </c>
    </row>
    <row r="20" spans="1:9" x14ac:dyDescent="0.3">
      <c r="A20" s="11" t="s">
        <v>31</v>
      </c>
      <c r="B20" s="11"/>
      <c r="C20" s="11"/>
      <c r="D20" s="11"/>
      <c r="E20" s="11"/>
      <c r="F20" s="11"/>
      <c r="G20" s="3">
        <v>100</v>
      </c>
      <c r="H20" s="5">
        <f>I8+SUM(H15:H19)</f>
        <v>94.571753623188414</v>
      </c>
      <c r="I20" s="1"/>
    </row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4F520F68115842DDA119D49100538293</vt:lpwstr>
  </property>
</Properties>
</file>