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F4236C07-C262-4C72-AA0D-594F0C71FC02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45" l="1"/>
  <c r="G20" i="45"/>
  <c r="H19" i="45"/>
  <c r="G19" i="45"/>
  <c r="H18" i="45"/>
  <c r="G18" i="45"/>
  <c r="H17" i="45"/>
  <c r="G17" i="45"/>
  <c r="H16" i="45"/>
  <c r="G16" i="45"/>
  <c r="H15" i="45"/>
  <c r="G15" i="45"/>
  <c r="F8" i="45"/>
  <c r="E8" i="45"/>
  <c r="D8" i="45"/>
  <c r="H8" i="45" l="1"/>
  <c r="I8" i="45" s="1"/>
  <c r="H29" i="45" s="1"/>
</calcChain>
</file>

<file path=xl/sharedStrings.xml><?xml version="1.0" encoding="utf-8"?>
<sst xmlns="http://schemas.openxmlformats.org/spreadsheetml/2006/main" count="84" uniqueCount="75">
  <si>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</si>
  <si>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</si>
  <si>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</si>
  <si>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</si>
  <si>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</si>
  <si>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</si>
  <si>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</si>
  <si>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</si>
  <si>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</si>
  <si>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</si>
  <si>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</si>
  <si>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</si>
  <si>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</si>
  <si>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</si>
  <si>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</si>
  <si>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</si>
  <si>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</si>
  <si>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</si>
  <si>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</si>
  <si>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</si>
  <si>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</si>
  <si>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</si>
  <si>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</si>
  <si>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</si>
  <si>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</si>
  <si>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</si>
  <si>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</si>
  <si>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</si>
  <si>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</si>
  <si>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</si>
  <si>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</si>
  <si>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</si>
  <si>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</si>
  <si>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北京市交通委员会门头沟公路分局</t>
  </si>
  <si>
    <t xml:space="preserve">      其他资金</t>
  </si>
  <si>
    <t>完成辖区范围内国省县道的日常养护工作，主要包括保洁、小修保养、绿化、交通工程日常维护、桥隧检测等内容，保障道路桥梁的使用功能，提升道路服务水平，为社会公众创造更加安全、畅通的出行环境。保证运维资金合理使用，保证门头沟区公路路网系统设施正常运行，保证门头沟区隧道机电设施正常运行。</t>
  </si>
  <si>
    <t>已完成辖区范围内国省县道的日常养护工作，主要包括保洁、小修保养、绿化、交通工程日常维护、桥隧检测等内容，保障道路桥梁的使用功能，提升道路服务水平，为社会公众创造更加安全、畅通的出行环境。已完成并保证运维资金的合理使用，实现了门头沟区公路路网系统设施正常运行，实现了门头沟区隧道机电设施正常运行。</t>
  </si>
  <si>
    <t>国省道维护里程数</t>
  </si>
  <si>
    <t>＝250.48公里</t>
  </si>
  <si>
    <t>县道维护里程数</t>
  </si>
  <si>
    <t>=274.021171公里</t>
  </si>
  <si>
    <t>路网设施运维数量</t>
  </si>
  <si>
    <t>=260套</t>
  </si>
  <si>
    <t>维护县道桥梁数</t>
  </si>
  <si>
    <t>=75座（处）</t>
  </si>
  <si>
    <t>隧道机电设施运维</t>
  </si>
  <si>
    <t>=8座（处）</t>
  </si>
  <si>
    <t>维护国省道桥梁数</t>
  </si>
  <si>
    <t>=84座（处）</t>
  </si>
  <si>
    <t>路面使用性能指数PQI</t>
  </si>
  <si>
    <t>≥85</t>
  </si>
  <si>
    <t>养护小修及其它工程类项目质量</t>
  </si>
  <si>
    <t>符合《公路工程质量检验评定标准》中的工程验收标准，达到合格等级；符合《北京市普通公路路网信息采集与发布设施运维技术规程》；符合《公路隧道养护技术规范》。</t>
  </si>
  <si>
    <t>桥梁技术状况等级</t>
  </si>
  <si>
    <t>≥95%</t>
  </si>
  <si>
    <t>日常养护实施进度</t>
  </si>
  <si>
    <t>日常养护及运维工作全年进行，2023年12月底完成合同签订，施工期贯穿2024年全年。根据项目实际实施进度和合同金额完成资金支付。</t>
  </si>
  <si>
    <t>县道维护成本</t>
  </si>
  <si>
    <t>≤4093.1794万元</t>
  </si>
  <si>
    <t>国省道维护成本</t>
  </si>
  <si>
    <t>≤5295.5306万元</t>
  </si>
  <si>
    <t>养护效果</t>
  </si>
  <si>
    <t>改善国省县道通行条件，提升路域整体环境，提高公路服务水平；公路路网设施和隧道机电设施的不断扩展，为公众提供高质量的公路出行信息服务，提升路域整体环境，提高公路服务水平。</t>
  </si>
  <si>
    <t>为进一步提升公路服务质量，优化公众出行体验，我们着力改善国省县道的通行条件，全面提升路域整体环境。随着公路路网设施和隧道机电设施的持续完善，我们将为公众提供更加及时、准确、全面的公路出行信息服务，全力打造畅、安、舒、美的公路交通环境 。</t>
  </si>
  <si>
    <t>满意度指标</t>
  </si>
  <si>
    <t>服务对象满意度指标</t>
  </si>
  <si>
    <t>改善通行服务水平群众满意度</t>
  </si>
  <si>
    <t>≥85%</t>
  </si>
  <si>
    <t>效益指标
（30分）</t>
  </si>
  <si>
    <t>社会效益指标
（30分）</t>
  </si>
  <si>
    <t>2024年门头沟分局普通公路日常养护</t>
  </si>
  <si>
    <t>4093.1794万元</t>
  </si>
  <si>
    <t>5295.5306万元</t>
  </si>
  <si>
    <t>日常养护及运维工作全年进行，2023年12月底完成合同签订，项目实际实施进度和合同金额已于2024年12月底前全部完成支付</t>
  </si>
  <si>
    <t>未统计满意度，下一步将完善使用主体满意度调查方式方法，科学严谨的评判满意度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</si>
</sst>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0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176" fontId="4" fillId="0" borderId="0" applyFont="0" applyFill="0" applyBorder="0" applyProtection="0"/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9"/>
  <sheetViews>
    <sheetView tabSelected="1" topLeftCell="A25" zoomScaleSheetLayoutView="85" workbookViewId="0">
      <selection activeCell="I29" sqref="I29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6" width="22.59765625" style="12" customWidth="1"/>
    <col min="7" max="7" width="12.59765625" style="13" customWidth="1"/>
    <col min="8" max="8" width="12.59765625" style="12" customWidth="1"/>
    <col min="9" max="9" width="13.265625" style="12" customWidth="1"/>
    <col min="10" max="16384" width="9" style="12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32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0</v>
      </c>
      <c r="B3" s="17"/>
      <c r="C3" s="17"/>
      <c r="D3" s="17"/>
      <c r="E3" s="17"/>
      <c r="F3" s="17"/>
      <c r="G3" s="17"/>
      <c r="H3" s="17"/>
      <c r="I3" s="17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19" t="s">
        <v>1</v>
      </c>
      <c r="B5" s="19"/>
      <c r="C5" s="20" t="s">
        <v>70</v>
      </c>
      <c r="D5" s="21"/>
      <c r="E5" s="21"/>
      <c r="F5" s="21"/>
      <c r="G5" s="21"/>
      <c r="H5" s="21"/>
      <c r="I5" s="22"/>
    </row>
    <row r="6" spans="1:9" x14ac:dyDescent="0.3">
      <c r="A6" s="19" t="s">
        <v>2</v>
      </c>
      <c r="B6" s="19"/>
      <c r="C6" s="19" t="s">
        <v>3</v>
      </c>
      <c r="D6" s="19"/>
      <c r="E6" s="19"/>
      <c r="F6" s="2" t="s">
        <v>4</v>
      </c>
      <c r="G6" s="19" t="s">
        <v>33</v>
      </c>
      <c r="H6" s="19"/>
      <c r="I6" s="19"/>
    </row>
    <row r="7" spans="1:9" x14ac:dyDescent="0.3">
      <c r="A7" s="19" t="s">
        <v>5</v>
      </c>
      <c r="B7" s="19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9" t="s">
        <v>12</v>
      </c>
      <c r="B8" s="19"/>
      <c r="C8" s="2" t="s">
        <v>13</v>
      </c>
      <c r="D8" s="1">
        <f>SUM(D9:D11)</f>
        <v>9388.7099999999991</v>
      </c>
      <c r="E8" s="1">
        <f>SUM(E9:E11)</f>
        <v>9336.7099999999991</v>
      </c>
      <c r="F8" s="1">
        <f>SUM(F9:F11)</f>
        <v>9336.7099999999991</v>
      </c>
      <c r="G8" s="2">
        <v>10</v>
      </c>
      <c r="H8" s="14">
        <f>F8/E8</f>
        <v>1</v>
      </c>
      <c r="I8" s="4">
        <f>H8*10</f>
        <v>10</v>
      </c>
    </row>
    <row r="9" spans="1:9" x14ac:dyDescent="0.3">
      <c r="A9" s="19"/>
      <c r="B9" s="19"/>
      <c r="C9" s="2" t="s">
        <v>14</v>
      </c>
      <c r="D9" s="1">
        <v>2436.2399999999998</v>
      </c>
      <c r="E9" s="1">
        <v>2384.2399999999998</v>
      </c>
      <c r="F9" s="1">
        <v>2384.2399999999998</v>
      </c>
      <c r="G9" s="2"/>
      <c r="H9" s="2"/>
      <c r="I9" s="1"/>
    </row>
    <row r="10" spans="1:9" x14ac:dyDescent="0.3">
      <c r="A10" s="19"/>
      <c r="B10" s="19"/>
      <c r="C10" s="2" t="s">
        <v>15</v>
      </c>
      <c r="D10" s="1"/>
      <c r="E10" s="1"/>
      <c r="F10" s="1"/>
      <c r="G10" s="2"/>
      <c r="H10" s="2"/>
      <c r="I10" s="1"/>
    </row>
    <row r="11" spans="1:9" x14ac:dyDescent="0.3">
      <c r="A11" s="19"/>
      <c r="B11" s="19"/>
      <c r="C11" s="2" t="s">
        <v>34</v>
      </c>
      <c r="D11" s="1">
        <v>6952.47</v>
      </c>
      <c r="E11" s="1">
        <v>6952.47</v>
      </c>
      <c r="F11" s="1">
        <v>6952.47</v>
      </c>
      <c r="G11" s="2"/>
      <c r="H11" s="2"/>
      <c r="I11" s="1"/>
    </row>
    <row r="12" spans="1:9" x14ac:dyDescent="0.3">
      <c r="A12" s="19" t="s">
        <v>16</v>
      </c>
      <c r="B12" s="19" t="s">
        <v>17</v>
      </c>
      <c r="C12" s="19"/>
      <c r="D12" s="19"/>
      <c r="E12" s="19"/>
      <c r="F12" s="19" t="s">
        <v>18</v>
      </c>
      <c r="G12" s="19"/>
      <c r="H12" s="19"/>
      <c r="I12" s="19"/>
    </row>
    <row r="13" spans="1:9" ht="87" customHeight="1" x14ac:dyDescent="0.3">
      <c r="A13" s="19"/>
      <c r="B13" s="20" t="s">
        <v>35</v>
      </c>
      <c r="C13" s="21"/>
      <c r="D13" s="21"/>
      <c r="E13" s="22"/>
      <c r="F13" s="20" t="s">
        <v>36</v>
      </c>
      <c r="G13" s="21"/>
      <c r="H13" s="21"/>
      <c r="I13" s="22"/>
    </row>
    <row r="14" spans="1:9" ht="26.25" x14ac:dyDescent="0.3">
      <c r="A14" s="19" t="s">
        <v>19</v>
      </c>
      <c r="B14" s="1" t="s">
        <v>20</v>
      </c>
      <c r="C14" s="1" t="s">
        <v>21</v>
      </c>
      <c r="D14" s="2" t="s">
        <v>22</v>
      </c>
      <c r="E14" s="1" t="s">
        <v>23</v>
      </c>
      <c r="F14" s="1" t="s">
        <v>24</v>
      </c>
      <c r="G14" s="2" t="s">
        <v>9</v>
      </c>
      <c r="H14" s="2" t="s">
        <v>11</v>
      </c>
      <c r="I14" s="1" t="s">
        <v>25</v>
      </c>
    </row>
    <row r="15" spans="1:9" ht="25.5" customHeight="1" x14ac:dyDescent="0.3">
      <c r="A15" s="19"/>
      <c r="B15" s="19" t="s">
        <v>26</v>
      </c>
      <c r="C15" s="19" t="s">
        <v>27</v>
      </c>
      <c r="D15" s="5" t="s">
        <v>37</v>
      </c>
      <c r="E15" s="6" t="s">
        <v>38</v>
      </c>
      <c r="F15" s="7" t="s">
        <v>38</v>
      </c>
      <c r="G15" s="1">
        <f t="shared" ref="G15:H20" si="0">15/6</f>
        <v>2.5</v>
      </c>
      <c r="H15" s="1">
        <f t="shared" si="0"/>
        <v>2.5</v>
      </c>
      <c r="I15" s="1"/>
    </row>
    <row r="16" spans="1:9" ht="25.5" customHeight="1" x14ac:dyDescent="0.3">
      <c r="A16" s="19"/>
      <c r="B16" s="19"/>
      <c r="C16" s="19"/>
      <c r="D16" s="5" t="s">
        <v>39</v>
      </c>
      <c r="E16" s="6" t="s">
        <v>40</v>
      </c>
      <c r="F16" s="7" t="s">
        <v>40</v>
      </c>
      <c r="G16" s="1">
        <f t="shared" si="0"/>
        <v>2.5</v>
      </c>
      <c r="H16" s="1">
        <f t="shared" si="0"/>
        <v>2.5</v>
      </c>
      <c r="I16" s="1"/>
    </row>
    <row r="17" spans="1:9" ht="25.5" customHeight="1" x14ac:dyDescent="0.3">
      <c r="A17" s="19"/>
      <c r="B17" s="19"/>
      <c r="C17" s="19"/>
      <c r="D17" s="5" t="s">
        <v>41</v>
      </c>
      <c r="E17" s="6" t="s">
        <v>42</v>
      </c>
      <c r="F17" s="7" t="s">
        <v>42</v>
      </c>
      <c r="G17" s="1">
        <f t="shared" si="0"/>
        <v>2.5</v>
      </c>
      <c r="H17" s="1">
        <f t="shared" si="0"/>
        <v>2.5</v>
      </c>
      <c r="I17" s="1"/>
    </row>
    <row r="18" spans="1:9" ht="25.5" customHeight="1" x14ac:dyDescent="0.3">
      <c r="A18" s="19"/>
      <c r="B18" s="19"/>
      <c r="C18" s="19"/>
      <c r="D18" s="5" t="s">
        <v>43</v>
      </c>
      <c r="E18" s="6" t="s">
        <v>44</v>
      </c>
      <c r="F18" s="7" t="s">
        <v>44</v>
      </c>
      <c r="G18" s="1">
        <f t="shared" si="0"/>
        <v>2.5</v>
      </c>
      <c r="H18" s="1">
        <f t="shared" si="0"/>
        <v>2.5</v>
      </c>
      <c r="I18" s="1"/>
    </row>
    <row r="19" spans="1:9" ht="25.5" customHeight="1" x14ac:dyDescent="0.3">
      <c r="A19" s="19"/>
      <c r="B19" s="19"/>
      <c r="C19" s="19"/>
      <c r="D19" s="5" t="s">
        <v>45</v>
      </c>
      <c r="E19" s="6" t="s">
        <v>46</v>
      </c>
      <c r="F19" s="7" t="s">
        <v>46</v>
      </c>
      <c r="G19" s="1">
        <f t="shared" si="0"/>
        <v>2.5</v>
      </c>
      <c r="H19" s="1">
        <f t="shared" si="0"/>
        <v>2.5</v>
      </c>
      <c r="I19" s="1"/>
    </row>
    <row r="20" spans="1:9" ht="25.5" customHeight="1" x14ac:dyDescent="0.3">
      <c r="A20" s="19"/>
      <c r="B20" s="19"/>
      <c r="C20" s="19"/>
      <c r="D20" s="5" t="s">
        <v>47</v>
      </c>
      <c r="E20" s="6" t="s">
        <v>48</v>
      </c>
      <c r="F20" s="7" t="s">
        <v>48</v>
      </c>
      <c r="G20" s="1">
        <f t="shared" si="0"/>
        <v>2.5</v>
      </c>
      <c r="H20" s="1">
        <f t="shared" si="0"/>
        <v>2.5</v>
      </c>
      <c r="I20" s="1"/>
    </row>
    <row r="21" spans="1:9" ht="25.5" customHeight="1" x14ac:dyDescent="0.3">
      <c r="A21" s="19"/>
      <c r="B21" s="19"/>
      <c r="C21" s="19" t="s">
        <v>28</v>
      </c>
      <c r="D21" s="5" t="s">
        <v>49</v>
      </c>
      <c r="E21" s="5" t="s">
        <v>50</v>
      </c>
      <c r="F21" s="1">
        <v>85.47</v>
      </c>
      <c r="G21" s="1">
        <v>5</v>
      </c>
      <c r="H21" s="1">
        <v>5</v>
      </c>
      <c r="I21" s="1"/>
    </row>
    <row r="22" spans="1:9" ht="91.9" x14ac:dyDescent="0.3">
      <c r="A22" s="19"/>
      <c r="B22" s="19"/>
      <c r="C22" s="19"/>
      <c r="D22" s="5" t="s">
        <v>51</v>
      </c>
      <c r="E22" s="5" t="s">
        <v>52</v>
      </c>
      <c r="F22" s="5" t="s">
        <v>52</v>
      </c>
      <c r="G22" s="1">
        <v>4</v>
      </c>
      <c r="H22" s="1">
        <v>4</v>
      </c>
      <c r="I22" s="1"/>
    </row>
    <row r="23" spans="1:9" ht="25.5" customHeight="1" x14ac:dyDescent="0.3">
      <c r="A23" s="19"/>
      <c r="B23" s="19"/>
      <c r="C23" s="19"/>
      <c r="D23" s="5" t="s">
        <v>53</v>
      </c>
      <c r="E23" s="5" t="s">
        <v>54</v>
      </c>
      <c r="F23" s="8">
        <v>1</v>
      </c>
      <c r="G23" s="1">
        <v>4</v>
      </c>
      <c r="H23" s="1">
        <v>4</v>
      </c>
      <c r="I23" s="1"/>
    </row>
    <row r="24" spans="1:9" ht="78.75" x14ac:dyDescent="0.3">
      <c r="A24" s="19"/>
      <c r="B24" s="19"/>
      <c r="C24" s="1" t="s">
        <v>29</v>
      </c>
      <c r="D24" s="5" t="s">
        <v>55</v>
      </c>
      <c r="E24" s="5" t="s">
        <v>56</v>
      </c>
      <c r="F24" s="1" t="s">
        <v>73</v>
      </c>
      <c r="G24" s="5">
        <v>12</v>
      </c>
      <c r="H24" s="1">
        <v>12</v>
      </c>
      <c r="I24" s="1"/>
    </row>
    <row r="25" spans="1:9" ht="25.5" customHeight="1" x14ac:dyDescent="0.3">
      <c r="A25" s="19"/>
      <c r="B25" s="19"/>
      <c r="C25" s="23" t="s">
        <v>30</v>
      </c>
      <c r="D25" s="5" t="s">
        <v>57</v>
      </c>
      <c r="E25" s="6" t="s">
        <v>58</v>
      </c>
      <c r="F25" s="6" t="s">
        <v>71</v>
      </c>
      <c r="G25" s="1">
        <v>5</v>
      </c>
      <c r="H25" s="5">
        <v>5</v>
      </c>
      <c r="I25" s="5"/>
    </row>
    <row r="26" spans="1:9" ht="25.5" customHeight="1" x14ac:dyDescent="0.3">
      <c r="A26" s="19"/>
      <c r="B26" s="19"/>
      <c r="C26" s="24"/>
      <c r="D26" s="5" t="s">
        <v>59</v>
      </c>
      <c r="E26" s="6" t="s">
        <v>60</v>
      </c>
      <c r="F26" s="7" t="s">
        <v>72</v>
      </c>
      <c r="G26" s="1">
        <v>5</v>
      </c>
      <c r="H26" s="1">
        <v>5</v>
      </c>
      <c r="I26" s="1"/>
    </row>
    <row r="27" spans="1:9" ht="144.4" x14ac:dyDescent="0.3">
      <c r="A27" s="19"/>
      <c r="B27" s="5" t="s">
        <v>68</v>
      </c>
      <c r="C27" s="1" t="s">
        <v>69</v>
      </c>
      <c r="D27" s="5" t="s">
        <v>61</v>
      </c>
      <c r="E27" s="5" t="s">
        <v>62</v>
      </c>
      <c r="F27" s="5" t="s">
        <v>63</v>
      </c>
      <c r="G27" s="5">
        <v>30</v>
      </c>
      <c r="H27" s="5">
        <v>30</v>
      </c>
      <c r="I27" s="5"/>
    </row>
    <row r="28" spans="1:9" ht="100.9" customHeight="1" x14ac:dyDescent="0.3">
      <c r="A28" s="1"/>
      <c r="B28" s="5" t="s">
        <v>64</v>
      </c>
      <c r="C28" s="1" t="s">
        <v>65</v>
      </c>
      <c r="D28" s="5" t="s">
        <v>66</v>
      </c>
      <c r="E28" s="5" t="s">
        <v>67</v>
      </c>
      <c r="F28" s="5"/>
      <c r="G28" s="9">
        <v>10</v>
      </c>
      <c r="H28" s="5"/>
      <c r="I28" s="5" t="s">
        <v>74</v>
      </c>
    </row>
    <row r="29" spans="1:9" ht="21.4" customHeight="1" x14ac:dyDescent="0.3">
      <c r="A29" s="19" t="s">
        <v>31</v>
      </c>
      <c r="B29" s="19"/>
      <c r="C29" s="19"/>
      <c r="D29" s="19"/>
      <c r="E29" s="19"/>
      <c r="F29" s="19"/>
      <c r="G29" s="3">
        <v>100</v>
      </c>
      <c r="H29" s="4">
        <f>I8+SUM(H15:H27)</f>
        <v>90</v>
      </c>
      <c r="I29" s="1"/>
    </row>
  </sheetData>
  <mergeCells count="24">
    <mergeCell ref="B13:E13"/>
    <mergeCell ref="F13:I13"/>
    <mergeCell ref="A29:F29"/>
    <mergeCell ref="A12:A13"/>
    <mergeCell ref="A14:A27"/>
    <mergeCell ref="B15:B26"/>
    <mergeCell ref="C15:C20"/>
    <mergeCell ref="C21:C23"/>
    <mergeCell ref="C25:C26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6" type="noConversion"/>
  <pageMargins left="0.43263888888888902" right="0.51180555555555596" top="0.27500000000000002" bottom="0.23611111111111099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