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D87BE5B-D660-4390-880A-163D6A409A05}" xr6:coauthVersionLast="47" xr6:coauthVersionMax="47" xr10:uidLastSave="{00000000-0000-0000-0000-000000000000}"/>
  <bookViews>
    <workbookView xWindow="-98" yWindow="-98" windowWidth="21795" windowHeight="12975" activeTab="1" xr2:uid="{00000000-000D-0000-FFFF-FFFF00000000}"/>
  </bookViews>
  <sheets>
    <sheet name="汇总表" sheetId="2" r:id="rId1"/>
    <sheet name="填表模板及说明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2" l="1"/>
  <c r="H8" i="1"/>
  <c r="I8" i="1" s="1"/>
  <c r="H20" i="1" s="1"/>
  <c r="A18" i="2"/>
  <c r="A17" i="2"/>
  <c r="A16" i="2"/>
  <c r="A15" i="2"/>
  <c r="A14" i="2"/>
  <c r="A13" i="2"/>
  <c r="A12" i="2"/>
  <c r="A11" i="2"/>
  <c r="A10" i="2"/>
  <c r="A9" i="2"/>
  <c r="A8" i="2"/>
  <c r="I7" i="2"/>
  <c r="J7" i="2" s="1"/>
  <c r="A7" i="2"/>
  <c r="A6" i="2"/>
  <c r="A5" i="2"/>
  <c r="A4" i="2"/>
  <c r="A3" i="2"/>
  <c r="A2" i="2"/>
  <c r="A1" i="2"/>
  <c r="I19" i="2" l="1"/>
  <c r="H19" i="2"/>
</calcChain>
</file>

<file path=xl/sharedStrings.xml><?xml version="1.0" encoding="utf-8"?>
<sst xmlns="http://schemas.openxmlformats.org/spreadsheetml/2006/main" count="126" uniqueCount="52">
  <si>
    <t xml:space="preserve">项目支出绩效自评表 </t>
  </si>
  <si>
    <t>（2024年度）</t>
  </si>
  <si>
    <t>项目名称</t>
  </si>
  <si>
    <t>11000025T000003423612-2024年大兴普通公路中修工程尾款</t>
  </si>
  <si>
    <t>主管部门</t>
  </si>
  <si>
    <t>北京市交通委员会</t>
  </si>
  <si>
    <t>实施单位</t>
  </si>
  <si>
    <t>北京市交通委员会大兴公路分局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</si>
  <si>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</si>
  <si>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</si>
  <si>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</si>
  <si>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</si>
  <si>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</si>
  <si>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</si>
  <si>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</si>
  <si>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</si>
  <si>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</si>
  <si>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</si>
  <si>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</si>
  <si>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</si>
  <si>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</si>
  <si>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</si>
  <si>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</si>
  <si>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</si>
  <si>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尾款资金到位后，严格按照支付要求进行支付，及时清理尾款资金，缓解施工单位资金压力，帮助企业更好地发展。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</si>
  <si>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</si>
  <si>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</si>
  <si>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</si>
  <si>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</si>
  <si>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</si>
  <si>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</si>
  <si>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</si>
  <si>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</si>
  <si>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</si>
  <si>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</si>
  <si>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2个</t>
  </si>
  <si>
    <t>质量指标
（13分）</t>
  </si>
  <si>
    <t>尾款支付条件的符合率</t>
  </si>
  <si>
    <t>时效指标
（12分）</t>
  </si>
  <si>
    <t>资金支付及时率</t>
  </si>
  <si>
    <t>成本指标
（10分）</t>
  </si>
  <si>
    <t>预算控制数</t>
  </si>
  <si>
    <t>≤37.97831万元</t>
  </si>
  <si>
    <t>37.97831万元</t>
  </si>
  <si>
    <t>效益指标（40分）</t>
  </si>
  <si>
    <t>经济、社会、生态、可持续影响效益指标（40分）</t>
  </si>
  <si>
    <t>尾款支付效果</t>
  </si>
  <si>
    <t>在工程完工后将工程尾款及时足额的支付给各参建单位，为工程合同的履行提供资金保障</t>
  </si>
  <si>
    <t>总分</t>
  </si>
  <si>
    <t>效果可进一步提升。</t>
  </si>
  <si>
    <t>基本达到要求，还有提升空间</t>
  </si>
  <si>
    <t>基本实现了在工程完工后将工程尾款及时足额的支付给各参建单位，为工程合同的履行提供资金保障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</si>
</sst>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9"/>
  <sheetViews>
    <sheetView workbookViewId="0"/>
  </sheetViews>
  <sheetFormatPr defaultRowHeight="13.15" x14ac:dyDescent="0.3"/>
  <cols>
    <col min="1" max="1" width="9.06640625" style="9"/>
    <col min="2" max="2" width="4.06640625" style="9" customWidth="1"/>
    <col min="3" max="3" width="12.33203125" style="9" customWidth="1"/>
    <col min="4" max="4" width="18.59765625" style="9" customWidth="1"/>
    <col min="5" max="5" width="19" style="9" customWidth="1"/>
    <col min="6" max="6" width="15.796875" style="9" customWidth="1"/>
    <col min="7" max="7" width="24.33203125" style="9" customWidth="1"/>
    <col min="8" max="8" width="8.73046875" style="9" customWidth="1"/>
    <col min="9" max="9" width="8.06640625" style="9" customWidth="1"/>
    <col min="10" max="10" width="13.265625" style="9" customWidth="1"/>
    <col min="11" max="16384" width="9.06640625" style="9"/>
  </cols>
  <sheetData>
    <row r="1" spans="1:10" ht="25.05" customHeight="1" x14ac:dyDescent="0.3">
      <c r="A1" s="8" t="str">
        <f t="shared" ref="A1:A19" si="0">HYPERLINK("D:\2025年底稿\2025.4.9交委绩效\汇总汇总\征求意见项目自评表5.8\428.北京市交通委员会大兴公路分局-11000025T000003423612-2024年大兴普通公路中修工程尾款.xlsx#'填表模板及说明'!A1","[428.北京市交通委员会大兴公路分局-11000025T000003423612-2024年大兴普通公路中修工程尾款.xlsx]填表模板及说明")</f>
        <v>[428.北京市交通委员会大兴公路分局-11000025T000003423612-2024年大兴普通公路中修工程尾款.xlsx]填表模板及说明</v>
      </c>
      <c r="B1" s="20" t="s">
        <v>0</v>
      </c>
      <c r="C1" s="21"/>
      <c r="D1" s="21"/>
      <c r="E1" s="21"/>
      <c r="F1" s="21"/>
      <c r="G1" s="21"/>
      <c r="H1" s="21"/>
      <c r="I1" s="21"/>
      <c r="J1" s="21"/>
    </row>
    <row r="2" spans="1:10" ht="18" customHeight="1" x14ac:dyDescent="0.3">
      <c r="A2" s="10" t="str">
        <f t="shared" si="0"/>
        <v>[428.北京市交通委员会大兴公路分局-11000025T000003423612-2024年大兴普通公路中修工程尾款.xlsx]填表模板及说明</v>
      </c>
      <c r="B2" s="22" t="s">
        <v>1</v>
      </c>
      <c r="C2" s="23"/>
      <c r="D2" s="23"/>
      <c r="E2" s="23"/>
      <c r="F2" s="23"/>
      <c r="G2" s="23"/>
      <c r="H2" s="23"/>
      <c r="I2" s="23"/>
      <c r="J2" s="23"/>
    </row>
    <row r="3" spans="1:10" x14ac:dyDescent="0.3">
      <c r="A3" s="10" t="str">
        <f t="shared" si="0"/>
        <v>[428.北京市交通委员会大兴公路分局-11000025T000003423612-2024年大兴普通公路中修工程尾款.xlsx]填表模板及说明</v>
      </c>
      <c r="B3" s="1"/>
      <c r="C3" s="1"/>
      <c r="D3" s="1"/>
      <c r="E3" s="1"/>
      <c r="F3" s="1"/>
      <c r="G3" s="1"/>
      <c r="H3" s="4"/>
      <c r="I3" s="11"/>
      <c r="J3" s="11"/>
    </row>
    <row r="4" spans="1:10" x14ac:dyDescent="0.3">
      <c r="A4" s="10" t="str">
        <f t="shared" si="0"/>
        <v>[428.北京市交通委员会大兴公路分局-11000025T000003423612-2024年大兴普通公路中修工程尾款.xlsx]填表模板及说明</v>
      </c>
      <c r="B4" s="23" t="s">
        <v>2</v>
      </c>
      <c r="C4" s="23"/>
      <c r="D4" s="23" t="s">
        <v>3</v>
      </c>
      <c r="E4" s="23"/>
      <c r="F4" s="23"/>
      <c r="G4" s="23"/>
      <c r="H4" s="23"/>
      <c r="I4" s="23"/>
      <c r="J4" s="23"/>
    </row>
    <row r="5" spans="1:10" x14ac:dyDescent="0.3">
      <c r="A5" s="10" t="str">
        <f t="shared" si="0"/>
        <v>[428.北京市交通委员会大兴公路分局-11000025T000003423612-2024年大兴普通公路中修工程尾款.xlsx]填表模板及说明</v>
      </c>
      <c r="B5" s="23" t="s">
        <v>4</v>
      </c>
      <c r="C5" s="23"/>
      <c r="D5" s="23" t="s">
        <v>5</v>
      </c>
      <c r="E5" s="23"/>
      <c r="F5" s="23"/>
      <c r="G5" s="1" t="s">
        <v>6</v>
      </c>
      <c r="H5" s="23" t="s">
        <v>7</v>
      </c>
      <c r="I5" s="23"/>
      <c r="J5" s="23"/>
    </row>
    <row r="6" spans="1:10" x14ac:dyDescent="0.3">
      <c r="A6" s="10" t="str">
        <f t="shared" si="0"/>
        <v>[428.北京市交通委员会大兴公路分局-11000025T000003423612-2024年大兴普通公路中修工程尾款.xlsx]填表模板及说明</v>
      </c>
      <c r="B6" s="23" t="s">
        <v>8</v>
      </c>
      <c r="C6" s="23"/>
      <c r="D6" s="1"/>
      <c r="E6" s="1" t="s">
        <v>9</v>
      </c>
      <c r="F6" s="1" t="s">
        <v>10</v>
      </c>
      <c r="G6" s="1" t="s">
        <v>11</v>
      </c>
      <c r="H6" s="1" t="s">
        <v>12</v>
      </c>
      <c r="I6" s="1" t="s">
        <v>13</v>
      </c>
      <c r="J6" s="1" t="s">
        <v>14</v>
      </c>
    </row>
    <row r="7" spans="1:10" x14ac:dyDescent="0.3">
      <c r="A7" s="10" t="str">
        <f t="shared" si="0"/>
        <v>[428.北京市交通委员会大兴公路分局-11000025T000003423612-2024年大兴普通公路中修工程尾款.xlsx]填表模板及说明</v>
      </c>
      <c r="B7" s="23" t="s">
        <v>15</v>
      </c>
      <c r="C7" s="23"/>
      <c r="D7" s="1" t="s">
        <v>16</v>
      </c>
      <c r="E7" s="1">
        <v>0</v>
      </c>
      <c r="F7" s="1">
        <v>37.97831</v>
      </c>
      <c r="G7" s="1">
        <v>37.97831</v>
      </c>
      <c r="H7" s="1">
        <v>10</v>
      </c>
      <c r="I7" s="12">
        <f>G7/F7</f>
        <v>1</v>
      </c>
      <c r="J7" s="4">
        <f>I7*10</f>
        <v>10</v>
      </c>
    </row>
    <row r="8" spans="1:10" x14ac:dyDescent="0.3">
      <c r="A8" s="10" t="str">
        <f t="shared" si="0"/>
        <v>[428.北京市交通委员会大兴公路分局-11000025T000003423612-2024年大兴普通公路中修工程尾款.xlsx]填表模板及说明</v>
      </c>
      <c r="B8" s="23"/>
      <c r="C8" s="23"/>
      <c r="D8" s="1" t="s">
        <v>17</v>
      </c>
      <c r="E8" s="1">
        <v>0</v>
      </c>
      <c r="F8" s="1">
        <v>37.97831</v>
      </c>
      <c r="G8" s="1">
        <v>37.97831</v>
      </c>
      <c r="H8" s="1" t="s">
        <v>18</v>
      </c>
      <c r="I8" s="1" t="s">
        <v>18</v>
      </c>
      <c r="J8" s="1" t="s">
        <v>18</v>
      </c>
    </row>
    <row r="9" spans="1:10" x14ac:dyDescent="0.3">
      <c r="A9" s="10" t="str">
        <f t="shared" si="0"/>
        <v>[428.北京市交通委员会大兴公路分局-11000025T000003423612-2024年大兴普通公路中修工程尾款.xlsx]填表模板及说明</v>
      </c>
      <c r="B9" s="23"/>
      <c r="C9" s="23"/>
      <c r="D9" s="1" t="s">
        <v>19</v>
      </c>
      <c r="E9" s="1">
        <v>0</v>
      </c>
      <c r="F9" s="1">
        <v>0</v>
      </c>
      <c r="G9" s="1">
        <v>0</v>
      </c>
      <c r="H9" s="1" t="s">
        <v>18</v>
      </c>
      <c r="I9" s="1" t="s">
        <v>18</v>
      </c>
      <c r="J9" s="1" t="s">
        <v>18</v>
      </c>
    </row>
    <row r="10" spans="1:10" x14ac:dyDescent="0.3">
      <c r="A10" s="10" t="str">
        <f t="shared" si="0"/>
        <v>[428.北京市交通委员会大兴公路分局-11000025T000003423612-2024年大兴普通公路中修工程尾款.xlsx]填表模板及说明</v>
      </c>
      <c r="B10" s="23"/>
      <c r="C10" s="23"/>
      <c r="D10" s="1" t="s">
        <v>20</v>
      </c>
      <c r="E10" s="1">
        <v>0</v>
      </c>
      <c r="F10" s="1">
        <v>0</v>
      </c>
      <c r="G10" s="1">
        <v>0</v>
      </c>
      <c r="H10" s="1" t="s">
        <v>18</v>
      </c>
      <c r="I10" s="1" t="s">
        <v>18</v>
      </c>
      <c r="J10" s="1" t="s">
        <v>18</v>
      </c>
    </row>
    <row r="11" spans="1:10" x14ac:dyDescent="0.3">
      <c r="A11" s="10" t="str">
        <f t="shared" si="0"/>
        <v>[428.北京市交通委员会大兴公路分局-11000025T000003423612-2024年大兴普通公路中修工程尾款.xlsx]填表模板及说明</v>
      </c>
      <c r="B11" s="23" t="s">
        <v>21</v>
      </c>
      <c r="C11" s="23" t="s">
        <v>22</v>
      </c>
      <c r="D11" s="23"/>
      <c r="E11" s="23"/>
      <c r="F11" s="23"/>
      <c r="G11" s="23" t="s">
        <v>23</v>
      </c>
      <c r="H11" s="23"/>
      <c r="I11" s="23"/>
      <c r="J11" s="23"/>
    </row>
    <row r="12" spans="1:10" ht="115.05" customHeight="1" x14ac:dyDescent="0.3">
      <c r="A12" s="10" t="str">
        <f t="shared" si="0"/>
        <v>[428.北京市交通委员会大兴公路分局-11000025T000003423612-2024年大兴普通公路中修工程尾款.xlsx]填表模板及说明</v>
      </c>
      <c r="B12" s="23"/>
      <c r="C12" s="23" t="s">
        <v>24</v>
      </c>
      <c r="D12" s="23"/>
      <c r="E12" s="23"/>
      <c r="F12" s="23"/>
      <c r="G12" s="23" t="s">
        <v>24</v>
      </c>
      <c r="H12" s="23"/>
      <c r="I12" s="23"/>
      <c r="J12" s="23"/>
    </row>
    <row r="13" spans="1:10" ht="26.25" x14ac:dyDescent="0.3">
      <c r="A13" s="10" t="str">
        <f t="shared" si="0"/>
        <v>[428.北京市交通委员会大兴公路分局-11000025T000003423612-2024年大兴普通公路中修工程尾款.xlsx]填表模板及说明</v>
      </c>
      <c r="B13" s="23" t="s">
        <v>25</v>
      </c>
      <c r="C13" s="1" t="s">
        <v>26</v>
      </c>
      <c r="D13" s="1" t="s">
        <v>27</v>
      </c>
      <c r="E13" s="1" t="s">
        <v>28</v>
      </c>
      <c r="F13" s="1" t="s">
        <v>29</v>
      </c>
      <c r="G13" s="1" t="s">
        <v>30</v>
      </c>
      <c r="H13" s="1" t="s">
        <v>12</v>
      </c>
      <c r="I13" s="1" t="s">
        <v>14</v>
      </c>
      <c r="J13" s="1" t="s">
        <v>31</v>
      </c>
    </row>
    <row r="14" spans="1:10" ht="26.25" x14ac:dyDescent="0.3">
      <c r="A14" s="10" t="str">
        <f t="shared" si="0"/>
        <v>[428.北京市交通委员会大兴公路分局-11000025T000003423612-2024年大兴普通公路中修工程尾款.xlsx]填表模板及说明</v>
      </c>
      <c r="B14" s="23"/>
      <c r="C14" s="23" t="s">
        <v>32</v>
      </c>
      <c r="D14" s="1" t="s">
        <v>33</v>
      </c>
      <c r="E14" s="1" t="s">
        <v>34</v>
      </c>
      <c r="F14" s="1" t="s">
        <v>35</v>
      </c>
      <c r="G14" s="1" t="s">
        <v>35</v>
      </c>
      <c r="H14" s="1">
        <v>15</v>
      </c>
      <c r="I14" s="1">
        <v>15</v>
      </c>
      <c r="J14" s="1"/>
    </row>
    <row r="15" spans="1:10" ht="26.25" x14ac:dyDescent="0.3">
      <c r="A15" s="10" t="str">
        <f t="shared" si="0"/>
        <v>[428.北京市交通委员会大兴公路分局-11000025T000003423612-2024年大兴普通公路中修工程尾款.xlsx]填表模板及说明</v>
      </c>
      <c r="B15" s="23"/>
      <c r="C15" s="23"/>
      <c r="D15" s="1" t="s">
        <v>36</v>
      </c>
      <c r="E15" s="1" t="s">
        <v>37</v>
      </c>
      <c r="F15" s="7">
        <v>1</v>
      </c>
      <c r="G15" s="7">
        <v>1</v>
      </c>
      <c r="H15" s="1">
        <v>13</v>
      </c>
      <c r="I15" s="1">
        <v>13</v>
      </c>
      <c r="J15" s="1"/>
    </row>
    <row r="16" spans="1:10" ht="66" customHeight="1" x14ac:dyDescent="0.3">
      <c r="A16" s="10" t="str">
        <f t="shared" si="0"/>
        <v>[428.北京市交通委员会大兴公路分局-11000025T000003423612-2024年大兴普通公路中修工程尾款.xlsx]填表模板及说明</v>
      </c>
      <c r="B16" s="23"/>
      <c r="C16" s="23"/>
      <c r="D16" s="1" t="s">
        <v>38</v>
      </c>
      <c r="E16" s="1" t="s">
        <v>39</v>
      </c>
      <c r="F16" s="7">
        <v>1</v>
      </c>
      <c r="G16" s="7">
        <v>1</v>
      </c>
      <c r="H16" s="1">
        <v>12</v>
      </c>
      <c r="I16" s="1">
        <v>12</v>
      </c>
      <c r="J16" s="1"/>
    </row>
    <row r="17" spans="1:10" ht="26.25" x14ac:dyDescent="0.3">
      <c r="A17" s="10" t="str">
        <f t="shared" si="0"/>
        <v>[428.北京市交通委员会大兴公路分局-11000025T000003423612-2024年大兴普通公路中修工程尾款.xlsx]填表模板及说明</v>
      </c>
      <c r="B17" s="23"/>
      <c r="C17" s="23"/>
      <c r="D17" s="1" t="s">
        <v>40</v>
      </c>
      <c r="E17" s="1" t="s">
        <v>41</v>
      </c>
      <c r="F17" s="1" t="s">
        <v>42</v>
      </c>
      <c r="G17" s="1" t="s">
        <v>43</v>
      </c>
      <c r="H17" s="1">
        <v>10</v>
      </c>
      <c r="I17" s="1">
        <v>10</v>
      </c>
      <c r="J17" s="1"/>
    </row>
    <row r="18" spans="1:10" ht="65.650000000000006" x14ac:dyDescent="0.3">
      <c r="A18" s="10" t="str">
        <f t="shared" si="0"/>
        <v>[428.北京市交通委员会大兴公路分局-11000025T000003423612-2024年大兴普通公路中修工程尾款.xlsx]填表模板及说明</v>
      </c>
      <c r="B18" s="23"/>
      <c r="C18" s="1" t="s">
        <v>44</v>
      </c>
      <c r="D18" s="1" t="s">
        <v>45</v>
      </c>
      <c r="E18" s="1" t="s">
        <v>46</v>
      </c>
      <c r="F18" s="1" t="s">
        <v>47</v>
      </c>
      <c r="G18" s="1" t="s">
        <v>47</v>
      </c>
      <c r="H18" s="1">
        <v>40</v>
      </c>
      <c r="I18" s="1">
        <v>35</v>
      </c>
      <c r="J18" s="1" t="s">
        <v>49</v>
      </c>
    </row>
    <row r="19" spans="1:10" x14ac:dyDescent="0.3">
      <c r="A19" s="13" t="str">
        <f t="shared" si="0"/>
        <v>[428.北京市交通委员会大兴公路分局-11000025T000003423612-2024年大兴普通公路中修工程尾款.xlsx]填表模板及说明</v>
      </c>
      <c r="B19" s="23" t="s">
        <v>48</v>
      </c>
      <c r="C19" s="23"/>
      <c r="D19" s="23"/>
      <c r="E19" s="23"/>
      <c r="F19" s="23"/>
      <c r="G19" s="23"/>
      <c r="H19" s="1">
        <f>SUM(H14:H18)+J7</f>
        <v>100</v>
      </c>
      <c r="I19" s="4">
        <f>J7+SUM(I14:I18)</f>
        <v>95</v>
      </c>
      <c r="J19" s="1"/>
    </row>
  </sheetData>
  <mergeCells count="20">
    <mergeCell ref="C11:F11"/>
    <mergeCell ref="G11:J11"/>
    <mergeCell ref="C12:F12"/>
    <mergeCell ref="G12:J12"/>
    <mergeCell ref="B19:G19"/>
    <mergeCell ref="B11:B12"/>
    <mergeCell ref="B13:B18"/>
    <mergeCell ref="C14:C17"/>
    <mergeCell ref="B6:C6"/>
    <mergeCell ref="B7:C7"/>
    <mergeCell ref="B8:C8"/>
    <mergeCell ref="B9:C9"/>
    <mergeCell ref="B10:C10"/>
    <mergeCell ref="B1:J1"/>
    <mergeCell ref="B2:J2"/>
    <mergeCell ref="B4:C4"/>
    <mergeCell ref="D4:J4"/>
    <mergeCell ref="B5:C5"/>
    <mergeCell ref="D5:F5"/>
    <mergeCell ref="H5:J5"/>
  </mergeCells>
  <phoneticPr fontId="2" type="noConversion"/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0"/>
  <sheetViews>
    <sheetView tabSelected="1" topLeftCell="A9" zoomScale="90" zoomScaleNormal="90" workbookViewId="0">
      <selection activeCell="B14" sqref="B14:E14"/>
    </sheetView>
  </sheetViews>
  <sheetFormatPr defaultColWidth="9" defaultRowHeight="13.15" x14ac:dyDescent="0.3"/>
  <cols>
    <col min="1" max="1" width="4.06640625" style="17" customWidth="1"/>
    <col min="2" max="2" width="12.33203125" style="17" customWidth="1"/>
    <col min="3" max="3" width="18.59765625" style="17" customWidth="1"/>
    <col min="4" max="4" width="19" style="17" customWidth="1"/>
    <col min="5" max="5" width="15.796875" style="17" customWidth="1"/>
    <col min="6" max="6" width="24.33203125" style="17" customWidth="1"/>
    <col min="7" max="7" width="8.73046875" style="18" customWidth="1"/>
    <col min="8" max="8" width="8.46484375" style="17" bestFit="1" customWidth="1"/>
    <col min="9" max="9" width="13.265625" style="17" customWidth="1"/>
    <col min="10" max="16384" width="9" style="17"/>
  </cols>
  <sheetData>
    <row r="1" spans="1:10" x14ac:dyDescent="0.3">
      <c r="A1" s="24"/>
      <c r="B1" s="24"/>
      <c r="C1" s="24"/>
      <c r="D1" s="24"/>
      <c r="E1" s="24"/>
      <c r="F1" s="24"/>
      <c r="G1" s="24"/>
    </row>
    <row r="2" spans="1:10" ht="25.05" customHeight="1" x14ac:dyDescent="0.3">
      <c r="A2" s="25" t="s">
        <v>0</v>
      </c>
      <c r="B2" s="26"/>
      <c r="C2" s="26"/>
      <c r="D2" s="26"/>
      <c r="E2" s="26"/>
      <c r="F2" s="26"/>
      <c r="G2" s="26"/>
      <c r="H2" s="26"/>
      <c r="I2" s="26"/>
    </row>
    <row r="3" spans="1:10" ht="18" customHeight="1" x14ac:dyDescent="0.3">
      <c r="A3" s="27" t="s">
        <v>1</v>
      </c>
      <c r="B3" s="28"/>
      <c r="C3" s="28"/>
      <c r="D3" s="28"/>
      <c r="E3" s="28"/>
      <c r="F3" s="28"/>
      <c r="G3" s="28"/>
      <c r="H3" s="28"/>
      <c r="I3" s="28"/>
    </row>
    <row r="4" spans="1:10" x14ac:dyDescent="0.3">
      <c r="A4" s="15"/>
      <c r="B4" s="15"/>
      <c r="C4" s="15"/>
      <c r="D4" s="15"/>
      <c r="E4" s="15"/>
      <c r="F4" s="15"/>
      <c r="G4" s="16"/>
    </row>
    <row r="5" spans="1:10" x14ac:dyDescent="0.3">
      <c r="A5" s="23" t="s">
        <v>2</v>
      </c>
      <c r="B5" s="23"/>
      <c r="C5" s="29" t="s">
        <v>3</v>
      </c>
      <c r="D5" s="30"/>
      <c r="E5" s="30"/>
      <c r="F5" s="30"/>
      <c r="G5" s="30"/>
      <c r="H5" s="30"/>
      <c r="I5" s="31"/>
    </row>
    <row r="6" spans="1:10" x14ac:dyDescent="0.3">
      <c r="A6" s="23" t="s">
        <v>4</v>
      </c>
      <c r="B6" s="23"/>
      <c r="C6" s="23" t="s">
        <v>5</v>
      </c>
      <c r="D6" s="23"/>
      <c r="E6" s="23"/>
      <c r="F6" s="2" t="s">
        <v>6</v>
      </c>
      <c r="G6" s="23" t="s">
        <v>7</v>
      </c>
      <c r="H6" s="23"/>
      <c r="I6" s="23"/>
    </row>
    <row r="7" spans="1:10" x14ac:dyDescent="0.3">
      <c r="A7" s="23" t="s">
        <v>8</v>
      </c>
      <c r="B7" s="23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10" x14ac:dyDescent="0.3">
      <c r="A8" s="23" t="s">
        <v>15</v>
      </c>
      <c r="B8" s="23"/>
      <c r="C8" s="2" t="s">
        <v>16</v>
      </c>
      <c r="D8" s="1"/>
      <c r="E8" s="1">
        <v>37.97831</v>
      </c>
      <c r="F8" s="1">
        <v>37.97831</v>
      </c>
      <c r="G8" s="2">
        <v>10</v>
      </c>
      <c r="H8" s="19">
        <f>F8/E8</f>
        <v>1</v>
      </c>
      <c r="I8" s="4">
        <f>H8*10</f>
        <v>10</v>
      </c>
    </row>
    <row r="9" spans="1:10" x14ac:dyDescent="0.3">
      <c r="A9" s="23"/>
      <c r="B9" s="23"/>
      <c r="C9" s="2" t="s">
        <v>17</v>
      </c>
      <c r="D9" s="1"/>
      <c r="E9" s="1">
        <v>37.97831</v>
      </c>
      <c r="F9" s="1">
        <v>37.97831</v>
      </c>
      <c r="G9" s="2" t="s">
        <v>18</v>
      </c>
      <c r="H9" s="2" t="s">
        <v>18</v>
      </c>
      <c r="I9" s="1" t="s">
        <v>18</v>
      </c>
    </row>
    <row r="10" spans="1:10" x14ac:dyDescent="0.3">
      <c r="A10" s="23"/>
      <c r="B10" s="23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10" x14ac:dyDescent="0.3">
      <c r="A11" s="23"/>
      <c r="B11" s="23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10" x14ac:dyDescent="0.3">
      <c r="A12" s="23" t="s">
        <v>21</v>
      </c>
      <c r="B12" s="23" t="s">
        <v>22</v>
      </c>
      <c r="C12" s="23"/>
      <c r="D12" s="23"/>
      <c r="E12" s="23"/>
      <c r="F12" s="23" t="s">
        <v>23</v>
      </c>
      <c r="G12" s="23"/>
      <c r="H12" s="23"/>
      <c r="I12" s="23"/>
    </row>
    <row r="13" spans="1:10" ht="99" customHeight="1" x14ac:dyDescent="0.3">
      <c r="A13" s="23"/>
      <c r="B13" s="29" t="s">
        <v>24</v>
      </c>
      <c r="C13" s="30"/>
      <c r="D13" s="30"/>
      <c r="E13" s="31"/>
      <c r="F13" s="29" t="s">
        <v>24</v>
      </c>
      <c r="G13" s="30"/>
      <c r="H13" s="30"/>
      <c r="I13" s="31"/>
    </row>
    <row r="14" spans="1:10" ht="26.25" x14ac:dyDescent="0.3">
      <c r="A14" s="23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12</v>
      </c>
      <c r="H14" s="2" t="s">
        <v>14</v>
      </c>
      <c r="I14" s="1" t="s">
        <v>31</v>
      </c>
    </row>
    <row r="15" spans="1:10" ht="26.25" x14ac:dyDescent="0.3">
      <c r="A15" s="23"/>
      <c r="B15" s="23" t="s">
        <v>32</v>
      </c>
      <c r="C15" s="1" t="s">
        <v>33</v>
      </c>
      <c r="D15" s="5" t="s">
        <v>34</v>
      </c>
      <c r="E15" s="5" t="s">
        <v>35</v>
      </c>
      <c r="F15" s="5" t="s">
        <v>35</v>
      </c>
      <c r="G15" s="5">
        <v>15</v>
      </c>
      <c r="H15" s="1">
        <v>15</v>
      </c>
      <c r="I15" s="5"/>
      <c r="J15" s="14"/>
    </row>
    <row r="16" spans="1:10" ht="26.25" x14ac:dyDescent="0.3">
      <c r="A16" s="23"/>
      <c r="B16" s="23"/>
      <c r="C16" s="1" t="s">
        <v>36</v>
      </c>
      <c r="D16" s="5" t="s">
        <v>37</v>
      </c>
      <c r="E16" s="6">
        <v>1</v>
      </c>
      <c r="F16" s="6">
        <v>1</v>
      </c>
      <c r="G16" s="5">
        <v>13</v>
      </c>
      <c r="H16" s="1">
        <v>13</v>
      </c>
      <c r="I16" s="5"/>
    </row>
    <row r="17" spans="1:9" ht="66" customHeight="1" x14ac:dyDescent="0.3">
      <c r="A17" s="23"/>
      <c r="B17" s="23"/>
      <c r="C17" s="1" t="s">
        <v>38</v>
      </c>
      <c r="D17" s="5" t="s">
        <v>39</v>
      </c>
      <c r="E17" s="6">
        <v>1</v>
      </c>
      <c r="F17" s="6">
        <v>1</v>
      </c>
      <c r="G17" s="5">
        <v>12</v>
      </c>
      <c r="H17" s="1">
        <v>12</v>
      </c>
      <c r="I17" s="5"/>
    </row>
    <row r="18" spans="1:9" ht="26.25" x14ac:dyDescent="0.3">
      <c r="A18" s="23"/>
      <c r="B18" s="23"/>
      <c r="C18" s="5" t="s">
        <v>40</v>
      </c>
      <c r="D18" s="5" t="s">
        <v>41</v>
      </c>
      <c r="E18" s="5" t="s">
        <v>42</v>
      </c>
      <c r="F18" s="1" t="s">
        <v>43</v>
      </c>
      <c r="G18" s="5">
        <v>10</v>
      </c>
      <c r="H18" s="5">
        <v>10</v>
      </c>
      <c r="I18" s="5"/>
    </row>
    <row r="19" spans="1:9" ht="65.650000000000006" x14ac:dyDescent="0.3">
      <c r="A19" s="23"/>
      <c r="B19" s="5" t="s">
        <v>44</v>
      </c>
      <c r="C19" s="1" t="s">
        <v>45</v>
      </c>
      <c r="D19" s="5" t="s">
        <v>46</v>
      </c>
      <c r="E19" s="5" t="s">
        <v>47</v>
      </c>
      <c r="F19" s="5" t="s">
        <v>51</v>
      </c>
      <c r="G19" s="5">
        <v>40</v>
      </c>
      <c r="H19" s="5">
        <v>36</v>
      </c>
      <c r="I19" s="5" t="s">
        <v>50</v>
      </c>
    </row>
    <row r="20" spans="1:9" x14ac:dyDescent="0.3">
      <c r="A20" s="23" t="s">
        <v>48</v>
      </c>
      <c r="B20" s="23"/>
      <c r="C20" s="23"/>
      <c r="D20" s="23"/>
      <c r="E20" s="23"/>
      <c r="F20" s="23"/>
      <c r="G20" s="3">
        <v>100</v>
      </c>
      <c r="H20" s="4">
        <f>I8+SUM(H15:H19)</f>
        <v>96</v>
      </c>
      <c r="I20" s="1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填表模板及说明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智斌 南</cp:lastModifiedBy>
  <dcterms:created xsi:type="dcterms:W3CDTF">2025-04-15T08:33:00Z</dcterms:created>
  <dcterms:modified xsi:type="dcterms:W3CDTF">2025-08-27T01:47:11Z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03A3EB00B01641149188F4A0B43317CB_13</vt:lpwstr>
  </property>
</Properties>
</file>