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F28894BE-797A-4DEF-AC37-EAB99B0BA179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45" l="1"/>
  <c r="H8" i="45"/>
  <c r="I8" i="45" s="1"/>
  <c r="H31" i="45" s="1"/>
</calcChain>
</file>

<file path=xl/sharedStrings.xml><?xml version="1.0" encoding="utf-8"?>
<sst xmlns="http://schemas.openxmlformats.org/spreadsheetml/2006/main" count="130" uniqueCount="111">
  <si>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</si>
  <si>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</si>
  <si>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</si>
  <si>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</si>
  <si>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</si>
  <si>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</si>
  <si>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</si>
  <si>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</si>
  <si>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</si>
  <si>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</si>
  <si>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</si>
  <si>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</si>
  <si>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</si>
  <si>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</si>
  <si>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</si>
  <si>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</si>
  <si>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</si>
  <si>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</si>
  <si>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</si>
  <si>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</si>
  <si>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</si>
  <si>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</si>
  <si>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</si>
  <si>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</si>
  <si>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</si>
  <si>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</si>
  <si>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</si>
  <si>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</si>
  <si>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</si>
  <si>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</si>
  <si>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</si>
  <si>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</si>
  <si>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效益指标（30分）</t>
  </si>
  <si>
    <t>经济、社会、生态、可持续影响效益指标（30分）</t>
  </si>
  <si>
    <t>满意度指标（10分）</t>
  </si>
  <si>
    <t>服务对象满意度指标（10分）</t>
  </si>
  <si>
    <t>总分</t>
  </si>
  <si>
    <t xml:space="preserve">项目支出绩效自评表 </t>
  </si>
  <si>
    <t>提供材料说明</t>
  </si>
  <si>
    <t>填表说明</t>
  </si>
  <si>
    <t>北京市交通委员会大兴公路分局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</si>
  <si>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</si>
  <si>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</si>
  <si>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</si>
  <si>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</si>
  <si>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</si>
  <si>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完成辖区范围内688.82公里管养道路的日常养护工作，主要内容包括小修保养、路网设施运维、绿化日常养护、公路保洁、交通工程日常维护、公路桥梁隧道检测改造等等，保障道路桥梁使用功能，提升道路服务水平，为社会公众创造更加安全、畅通的出行环境。</t>
  </si>
  <si>
    <t>完成了辖区范围内688.82公里管养道路的日常养护工作，主要内容包括小修保养、路网设施运维、绿化日常养护、公路保洁、交通工程日常维护、公路桥梁隧道检测改造等等，保障道路桥梁使用功能，提升道路服务水平，为社会公众创造更加安全、畅通的出行环境。</t>
  </si>
  <si>
    <t>证明材料，例如工作总结等资料</t>
  </si>
  <si>
    <t>4.如项目完成情况未达绩效目标，需在“偏差原因分析”中说明偏离目标、不能完成目标的原因及拟采取的措施。</t>
  </si>
  <si>
    <t>管养桥梁数量</t>
  </si>
  <si>
    <t>174座</t>
  </si>
  <si>
    <t>证明数量指标完成的材料。例如数量指标设置“参加考试司机人数”，可提供考试系统数据导出统计数据作为佐证资料</t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</si>
  <si>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</si>
  <si>
    <t>日常养护里程（国省道）</t>
  </si>
  <si>
    <t>254.16公里</t>
  </si>
  <si>
    <t>日常养护里程（县道）</t>
  </si>
  <si>
    <t>434.66公里</t>
  </si>
  <si>
    <t>实施养护计划后国道PQI在大于90的基础上逐年提高，市道PQI大于90，县道按照实际情况不降低。</t>
  </si>
  <si>
    <t>证明质量达到绩效目标的佐证材料，例如质量指标设置验收合格，可提供验收意见作为佐证资料；质量指标设置为通过专家评审会，可提供专家评审会结论作为佐证资料</t>
  </si>
  <si>
    <t>工程质量标准</t>
  </si>
  <si>
    <t>根据《公路养护工程质量检验评定标准》要求，工程质量达到合格目标</t>
  </si>
  <si>
    <t>路网设施运维质量标准</t>
  </si>
  <si>
    <t>符合《北京市普通公路路网信息采集与发布设施运维技术规程》，达到合格等级。</t>
  </si>
  <si>
    <t>路网设施运维时间全年进行，年底前完成全部运维工作。施工时间2024年全年；完工时间2024年12月。</t>
  </si>
  <si>
    <t>证明项目时效符合绩效设定时间的材料，例如设置招标时间、合同签订时间，可提供招标公告、合同作为佐证资料</t>
  </si>
  <si>
    <t>日常养护进度</t>
  </si>
  <si>
    <t>合同签订时间：2023年12月29日，施工时间：2024年1-12月，完工时间：2024年12月31日</t>
  </si>
  <si>
    <t>项目支出数（国省道）</t>
  </si>
  <si>
    <t>5736.74万元</t>
  </si>
  <si>
    <t>证明成本指标符合绩效目标设定的资料，如成本指标设置房租单价，可提供合同（合同需体现房租单价）作为佐证资料。</t>
  </si>
  <si>
    <t>项目支出数（县道）</t>
  </si>
  <si>
    <t>6433.12万元</t>
  </si>
  <si>
    <t>项目支出数（路网运维）</t>
  </si>
  <si>
    <t>364万元</t>
  </si>
  <si>
    <t>带动大兴地区经济发展</t>
  </si>
  <si>
    <t>路况水平位于全市前列，出行环境畅安舒美，助力带动大兴地区经济发展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</si>
  <si>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</si>
  <si>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</si>
  <si>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路域环境得到改善</t>
  </si>
  <si>
    <t>加强道路养护与道路保洁，路域环境得到改善</t>
  </si>
  <si>
    <t>完善路域环境，道路交通安全状况得到改善。提高全路网现代化管理与服务水平，提升道路通行能力。保障设备正常运行，延长设备设施的使用寿命，保证数据采集和信息发布及时准确。为公众提供便捷高效的公路出行信息服务。</t>
  </si>
  <si>
    <t>通过完善路域环境，公路资源得到可持续发展</t>
  </si>
  <si>
    <t>通过完善路域环境，路域环境畅安舒美，公路资源得到可持续发展</t>
  </si>
  <si>
    <t>改善通行服务水平群众满意度</t>
  </si>
  <si>
    <t>≥90%</t>
  </si>
  <si>
    <t>提供调研问卷总结分析报告、调研问卷作为佐证资料</t>
  </si>
  <si>
    <t>7.如原始绩效目标未设定满意度指标，本项删除，分值纳入效益指标。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</si>
  <si>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</si>
  <si>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</si>
  <si>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</si>
  <si>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</si>
  <si>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</si>
  <si>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</si>
  <si>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</si>
  <si>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</si>
  <si>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</si>
  <si>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</si>
  <si>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>养护质量标准</t>
  </si>
  <si>
    <t>路网运维进度</t>
  </si>
  <si>
    <t>设备运维：路网设施运维时间全年进行，年底前完成全部运维工作。施工时间2024年全年；完工时间2024年12月。</t>
  </si>
  <si>
    <t>经济效益指标</t>
  </si>
  <si>
    <t>可持续影响指标</t>
  </si>
  <si>
    <t>生态效益指标</t>
  </si>
  <si>
    <t>社会效益指标</t>
  </si>
  <si>
    <t>合同签订时间：2023年12月底前完成，施工时间：2024年1-12月，完工时间：2024年12月底</t>
  </si>
  <si>
    <t>国道PQI为90.62，市道PQI为91.16，县道PQI为86.5。</t>
  </si>
  <si>
    <t>162座</t>
  </si>
  <si>
    <t>报告中管养桥梁数量162座</t>
  </si>
  <si>
    <t>11000024T000002974507、11000024T000002974519-2024年大兴分局普通公路日常养护</t>
  </si>
  <si>
    <t>基本达到要求，还有提升空间。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</si>
</sst>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_ \¥* #,##0.00_ ;_ \¥* \-#,##0.00_ ;_ \¥* &quot;-&quot;??_ ;_ @_ "/>
    <numFmt numFmtId="178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176" fontId="5" fillId="0" borderId="0" applyFont="0" applyFill="0" applyBorder="0" applyProtection="0"/>
    <xf numFmtId="0" fontId="6" fillId="0" borderId="0"/>
    <xf numFmtId="0" fontId="6" fillId="0" borderId="0"/>
    <xf numFmtId="0" fontId="5" fillId="0" borderId="0"/>
    <xf numFmtId="0" fontId="5" fillId="0" borderId="0">
      <alignment vertical="center"/>
    </xf>
    <xf numFmtId="0" fontId="3" fillId="0" borderId="0"/>
  </cellStyleXfs>
  <cellXfs count="40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8" fontId="10" fillId="0" borderId="0" xfId="0" applyNumberFormat="1" applyFont="1" applyAlignment="1">
      <alignment horizontal="center" vertical="center" wrapText="1"/>
    </xf>
    <xf numFmtId="10" fontId="8" fillId="0" borderId="4" xfId="0" applyNumberFormat="1" applyFont="1" applyBorder="1" applyAlignment="1">
      <alignment horizontal="center" vertical="center" wrapText="1"/>
    </xf>
    <xf numFmtId="177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8" fillId="0" borderId="2" xfId="6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177" fontId="10" fillId="2" borderId="4" xfId="0" applyNumberFormat="1" applyFont="1" applyFill="1" applyBorder="1" applyAlignment="1">
      <alignment horizontal="center" vertical="center" wrapText="1"/>
    </xf>
    <xf numFmtId="177" fontId="10" fillId="2" borderId="8" xfId="0" applyNumberFormat="1" applyFont="1" applyFill="1" applyBorder="1" applyAlignment="1">
      <alignment horizontal="center" vertical="center" wrapText="1"/>
    </xf>
    <xf numFmtId="177" fontId="10" fillId="2" borderId="6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47"/>
  <sheetViews>
    <sheetView tabSelected="1" zoomScale="80" zoomScaleNormal="80" workbookViewId="0">
      <selection activeCell="C5" sqref="C5:I5"/>
    </sheetView>
  </sheetViews>
  <sheetFormatPr defaultColWidth="9" defaultRowHeight="13.15" x14ac:dyDescent="0.3"/>
  <cols>
    <col min="1" max="1" width="4.06640625" style="12" customWidth="1"/>
    <col min="2" max="2" width="12.33203125" style="12" customWidth="1"/>
    <col min="3" max="3" width="18.59765625" style="12" customWidth="1"/>
    <col min="4" max="4" width="19" style="12" customWidth="1"/>
    <col min="5" max="5" width="16.73046875" style="12" customWidth="1"/>
    <col min="6" max="6" width="35.59765625" style="12" customWidth="1"/>
    <col min="7" max="7" width="8.73046875" style="13" customWidth="1"/>
    <col min="8" max="8" width="10.53125" style="12" customWidth="1"/>
    <col min="9" max="9" width="13.265625" style="12" customWidth="1"/>
    <col min="10" max="10" width="29.73046875" style="12" hidden="1" customWidth="1"/>
    <col min="11" max="11" width="32.73046875" style="12" hidden="1" customWidth="1"/>
    <col min="12" max="16384" width="9" style="12"/>
  </cols>
  <sheetData>
    <row r="1" spans="1:11" x14ac:dyDescent="0.3">
      <c r="A1" s="29"/>
      <c r="B1" s="29"/>
      <c r="C1" s="29"/>
      <c r="D1" s="29"/>
      <c r="E1" s="29"/>
      <c r="F1" s="29"/>
      <c r="G1" s="29"/>
    </row>
    <row r="2" spans="1:11" ht="25.05" customHeight="1" x14ac:dyDescent="0.3">
      <c r="A2" s="37" t="s">
        <v>37</v>
      </c>
      <c r="B2" s="38"/>
      <c r="C2" s="38"/>
      <c r="D2" s="38"/>
      <c r="E2" s="38"/>
      <c r="F2" s="38"/>
      <c r="G2" s="38"/>
      <c r="H2" s="38"/>
      <c r="I2" s="38"/>
      <c r="J2" s="28"/>
      <c r="K2" s="28"/>
    </row>
    <row r="3" spans="1:11" ht="18" customHeight="1" x14ac:dyDescent="0.3">
      <c r="A3" s="39" t="s">
        <v>0</v>
      </c>
      <c r="B3" s="28"/>
      <c r="C3" s="28"/>
      <c r="D3" s="28"/>
      <c r="E3" s="28"/>
      <c r="F3" s="28"/>
      <c r="G3" s="28"/>
      <c r="H3" s="28"/>
      <c r="I3" s="28"/>
    </row>
    <row r="4" spans="1:11" x14ac:dyDescent="0.3">
      <c r="A4" s="8"/>
      <c r="B4" s="8"/>
      <c r="C4" s="8"/>
      <c r="D4" s="8"/>
      <c r="E4" s="8"/>
      <c r="F4" s="8"/>
      <c r="G4" s="9"/>
    </row>
    <row r="5" spans="1:11" x14ac:dyDescent="0.3">
      <c r="A5" s="30" t="s">
        <v>1</v>
      </c>
      <c r="B5" s="30"/>
      <c r="C5" s="31" t="s">
        <v>109</v>
      </c>
      <c r="D5" s="32"/>
      <c r="E5" s="32"/>
      <c r="F5" s="32"/>
      <c r="G5" s="32"/>
      <c r="H5" s="32"/>
      <c r="I5" s="33"/>
      <c r="J5" s="10" t="s">
        <v>38</v>
      </c>
      <c r="K5" s="10" t="s">
        <v>39</v>
      </c>
    </row>
    <row r="6" spans="1:11" x14ac:dyDescent="0.3">
      <c r="A6" s="30" t="s">
        <v>2</v>
      </c>
      <c r="B6" s="30"/>
      <c r="C6" s="30" t="s">
        <v>3</v>
      </c>
      <c r="D6" s="30"/>
      <c r="E6" s="30"/>
      <c r="F6" s="2" t="s">
        <v>4</v>
      </c>
      <c r="G6" s="30" t="s">
        <v>40</v>
      </c>
      <c r="H6" s="30"/>
      <c r="I6" s="30"/>
      <c r="J6" s="10"/>
      <c r="K6" s="25" t="s">
        <v>41</v>
      </c>
    </row>
    <row r="7" spans="1:11" x14ac:dyDescent="0.3">
      <c r="A7" s="30" t="s">
        <v>5</v>
      </c>
      <c r="B7" s="30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  <c r="J7" s="10"/>
      <c r="K7" s="26"/>
    </row>
    <row r="8" spans="1:11" x14ac:dyDescent="0.3">
      <c r="A8" s="30" t="s">
        <v>12</v>
      </c>
      <c r="B8" s="30"/>
      <c r="C8" s="2" t="s">
        <v>13</v>
      </c>
      <c r="D8" s="1">
        <v>12533.86</v>
      </c>
      <c r="E8" s="1">
        <v>12533.86</v>
      </c>
      <c r="F8" s="1">
        <v>12533.86</v>
      </c>
      <c r="G8" s="2">
        <v>10</v>
      </c>
      <c r="H8" s="14">
        <f>F8/E8</f>
        <v>1</v>
      </c>
      <c r="I8" s="4">
        <f>H8*10</f>
        <v>10</v>
      </c>
      <c r="J8" s="22" t="s">
        <v>42</v>
      </c>
      <c r="K8" s="25" t="s">
        <v>43</v>
      </c>
    </row>
    <row r="9" spans="1:11" x14ac:dyDescent="0.3">
      <c r="A9" s="30"/>
      <c r="B9" s="30"/>
      <c r="C9" s="2" t="s">
        <v>14</v>
      </c>
      <c r="D9" s="1">
        <v>12533.86</v>
      </c>
      <c r="E9" s="1">
        <v>12533.86</v>
      </c>
      <c r="F9" s="1">
        <v>12533.86</v>
      </c>
      <c r="G9" s="2" t="s">
        <v>15</v>
      </c>
      <c r="H9" s="2" t="s">
        <v>15</v>
      </c>
      <c r="I9" s="1" t="s">
        <v>15</v>
      </c>
      <c r="J9" s="23"/>
      <c r="K9" s="27"/>
    </row>
    <row r="10" spans="1:11" x14ac:dyDescent="0.3">
      <c r="A10" s="30"/>
      <c r="B10" s="30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  <c r="J10" s="23"/>
      <c r="K10" s="27"/>
    </row>
    <row r="11" spans="1:11" x14ac:dyDescent="0.3">
      <c r="A11" s="30"/>
      <c r="B11" s="30"/>
      <c r="C11" s="2" t="s">
        <v>44</v>
      </c>
      <c r="D11" s="1"/>
      <c r="E11" s="1"/>
      <c r="F11" s="1"/>
      <c r="G11" s="2" t="s">
        <v>15</v>
      </c>
      <c r="H11" s="2" t="s">
        <v>15</v>
      </c>
      <c r="I11" s="1" t="s">
        <v>15</v>
      </c>
      <c r="J11" s="24"/>
      <c r="K11" s="26"/>
    </row>
    <row r="12" spans="1:11" x14ac:dyDescent="0.3">
      <c r="A12" s="30" t="s">
        <v>17</v>
      </c>
      <c r="B12" s="30" t="s">
        <v>18</v>
      </c>
      <c r="C12" s="30"/>
      <c r="D12" s="30"/>
      <c r="E12" s="30"/>
      <c r="F12" s="30" t="s">
        <v>19</v>
      </c>
      <c r="G12" s="30"/>
      <c r="H12" s="30"/>
      <c r="I12" s="30"/>
      <c r="J12" s="15"/>
      <c r="K12" s="25" t="s">
        <v>45</v>
      </c>
    </row>
    <row r="13" spans="1:11" ht="66" customHeight="1" x14ac:dyDescent="0.3">
      <c r="A13" s="30"/>
      <c r="B13" s="31" t="s">
        <v>46</v>
      </c>
      <c r="C13" s="32"/>
      <c r="D13" s="32"/>
      <c r="E13" s="33"/>
      <c r="F13" s="31" t="s">
        <v>47</v>
      </c>
      <c r="G13" s="32"/>
      <c r="H13" s="32"/>
      <c r="I13" s="33"/>
      <c r="J13" s="15" t="s">
        <v>48</v>
      </c>
      <c r="K13" s="26"/>
    </row>
    <row r="14" spans="1:11" ht="39.4" x14ac:dyDescent="0.3">
      <c r="A14" s="30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  <c r="J14" s="15"/>
      <c r="K14" s="16" t="s">
        <v>49</v>
      </c>
    </row>
    <row r="15" spans="1:11" ht="26.25" x14ac:dyDescent="0.3">
      <c r="A15" s="30"/>
      <c r="B15" s="30" t="s">
        <v>27</v>
      </c>
      <c r="C15" s="30" t="s">
        <v>28</v>
      </c>
      <c r="D15" s="17" t="s">
        <v>54</v>
      </c>
      <c r="E15" s="17" t="s">
        <v>55</v>
      </c>
      <c r="F15" s="17" t="s">
        <v>55</v>
      </c>
      <c r="G15" s="1">
        <v>5</v>
      </c>
      <c r="H15" s="1">
        <v>5</v>
      </c>
      <c r="I15" s="1"/>
      <c r="J15" s="22" t="s">
        <v>52</v>
      </c>
      <c r="K15" s="25" t="s">
        <v>53</v>
      </c>
    </row>
    <row r="16" spans="1:11" ht="26.25" x14ac:dyDescent="0.3">
      <c r="A16" s="30"/>
      <c r="B16" s="30"/>
      <c r="C16" s="30"/>
      <c r="D16" s="17" t="s">
        <v>56</v>
      </c>
      <c r="E16" s="17" t="s">
        <v>57</v>
      </c>
      <c r="F16" s="17" t="s">
        <v>57</v>
      </c>
      <c r="G16" s="1">
        <v>5</v>
      </c>
      <c r="H16" s="1">
        <v>5</v>
      </c>
      <c r="I16" s="1"/>
      <c r="J16" s="23"/>
      <c r="K16" s="27"/>
    </row>
    <row r="17" spans="1:11" ht="26.25" x14ac:dyDescent="0.3">
      <c r="A17" s="30"/>
      <c r="B17" s="30"/>
      <c r="C17" s="30"/>
      <c r="D17" s="17" t="s">
        <v>50</v>
      </c>
      <c r="E17" s="17" t="s">
        <v>51</v>
      </c>
      <c r="F17" s="17" t="s">
        <v>107</v>
      </c>
      <c r="G17" s="1">
        <v>5</v>
      </c>
      <c r="H17" s="5">
        <f>5/174*162</f>
        <v>4.6551724137931032</v>
      </c>
      <c r="I17" s="1" t="s">
        <v>108</v>
      </c>
      <c r="J17" s="23"/>
      <c r="K17" s="27"/>
    </row>
    <row r="18" spans="1:11" ht="65.650000000000006" x14ac:dyDescent="0.3">
      <c r="A18" s="30"/>
      <c r="B18" s="30"/>
      <c r="C18" s="30" t="s">
        <v>29</v>
      </c>
      <c r="D18" s="18" t="s">
        <v>62</v>
      </c>
      <c r="E18" s="18" t="s">
        <v>63</v>
      </c>
      <c r="F18" s="17" t="s">
        <v>63</v>
      </c>
      <c r="G18" s="1">
        <v>5</v>
      </c>
      <c r="H18" s="1">
        <v>5</v>
      </c>
      <c r="I18" s="1"/>
      <c r="J18" s="22" t="s">
        <v>59</v>
      </c>
      <c r="K18" s="27"/>
    </row>
    <row r="19" spans="1:11" ht="78.75" x14ac:dyDescent="0.3">
      <c r="A19" s="30"/>
      <c r="B19" s="30"/>
      <c r="C19" s="30"/>
      <c r="D19" s="18" t="s">
        <v>98</v>
      </c>
      <c r="E19" s="18" t="s">
        <v>58</v>
      </c>
      <c r="F19" s="17" t="s">
        <v>106</v>
      </c>
      <c r="G19" s="1">
        <v>4</v>
      </c>
      <c r="H19" s="1">
        <v>4</v>
      </c>
      <c r="I19" s="1"/>
      <c r="J19" s="23"/>
      <c r="K19" s="27"/>
    </row>
    <row r="20" spans="1:11" ht="52.5" x14ac:dyDescent="0.3">
      <c r="A20" s="30"/>
      <c r="B20" s="30"/>
      <c r="C20" s="30"/>
      <c r="D20" s="18" t="s">
        <v>60</v>
      </c>
      <c r="E20" s="18" t="s">
        <v>61</v>
      </c>
      <c r="F20" s="18" t="s">
        <v>61</v>
      </c>
      <c r="G20" s="1">
        <v>3</v>
      </c>
      <c r="H20" s="1">
        <v>3</v>
      </c>
      <c r="I20" s="1"/>
      <c r="J20" s="24"/>
      <c r="K20" s="27"/>
    </row>
    <row r="21" spans="1:11" ht="91.9" x14ac:dyDescent="0.3">
      <c r="A21" s="30"/>
      <c r="B21" s="30"/>
      <c r="C21" s="30" t="s">
        <v>30</v>
      </c>
      <c r="D21" s="18" t="s">
        <v>99</v>
      </c>
      <c r="E21" s="18" t="s">
        <v>100</v>
      </c>
      <c r="F21" s="17" t="s">
        <v>64</v>
      </c>
      <c r="G21" s="1">
        <v>6</v>
      </c>
      <c r="H21" s="1">
        <v>6</v>
      </c>
      <c r="I21" s="1"/>
      <c r="J21" s="22" t="s">
        <v>65</v>
      </c>
      <c r="K21" s="27"/>
    </row>
    <row r="22" spans="1:11" ht="78.75" x14ac:dyDescent="0.3">
      <c r="A22" s="30"/>
      <c r="B22" s="30"/>
      <c r="C22" s="30"/>
      <c r="D22" s="18" t="s">
        <v>66</v>
      </c>
      <c r="E22" s="18" t="s">
        <v>105</v>
      </c>
      <c r="F22" s="17" t="s">
        <v>67</v>
      </c>
      <c r="G22" s="1">
        <v>6</v>
      </c>
      <c r="H22" s="1">
        <v>6</v>
      </c>
      <c r="I22" s="1"/>
      <c r="J22" s="23"/>
      <c r="K22" s="27"/>
    </row>
    <row r="23" spans="1:11" ht="26.25" x14ac:dyDescent="0.3">
      <c r="A23" s="30"/>
      <c r="B23" s="30"/>
      <c r="C23" s="34" t="s">
        <v>31</v>
      </c>
      <c r="D23" s="17" t="s">
        <v>68</v>
      </c>
      <c r="E23" s="17" t="s">
        <v>69</v>
      </c>
      <c r="F23" s="17" t="s">
        <v>69</v>
      </c>
      <c r="G23" s="1">
        <v>4</v>
      </c>
      <c r="H23" s="1">
        <v>4</v>
      </c>
      <c r="I23" s="1"/>
      <c r="J23" s="22" t="s">
        <v>70</v>
      </c>
      <c r="K23" s="27"/>
    </row>
    <row r="24" spans="1:11" x14ac:dyDescent="0.3">
      <c r="A24" s="30"/>
      <c r="B24" s="30"/>
      <c r="C24" s="35"/>
      <c r="D24" s="17" t="s">
        <v>71</v>
      </c>
      <c r="E24" s="17" t="s">
        <v>72</v>
      </c>
      <c r="F24" s="17" t="s">
        <v>72</v>
      </c>
      <c r="G24" s="1">
        <v>3.5</v>
      </c>
      <c r="H24" s="1">
        <v>3.5</v>
      </c>
      <c r="I24" s="1"/>
      <c r="J24" s="23"/>
      <c r="K24" s="27"/>
    </row>
    <row r="25" spans="1:11" ht="26.25" x14ac:dyDescent="0.3">
      <c r="A25" s="30"/>
      <c r="B25" s="30"/>
      <c r="C25" s="36"/>
      <c r="D25" s="17" t="s">
        <v>73</v>
      </c>
      <c r="E25" s="17" t="s">
        <v>74</v>
      </c>
      <c r="F25" s="17" t="s">
        <v>74</v>
      </c>
      <c r="G25" s="1">
        <v>3.5</v>
      </c>
      <c r="H25" s="1">
        <v>3.5</v>
      </c>
      <c r="I25" s="1"/>
      <c r="J25" s="24"/>
      <c r="K25" s="26"/>
    </row>
    <row r="26" spans="1:11" ht="24" customHeight="1" x14ac:dyDescent="0.3">
      <c r="A26" s="30"/>
      <c r="B26" s="34" t="s">
        <v>32</v>
      </c>
      <c r="C26" s="30" t="s">
        <v>33</v>
      </c>
      <c r="D26" s="18" t="s">
        <v>101</v>
      </c>
      <c r="E26" s="18" t="s">
        <v>75</v>
      </c>
      <c r="F26" s="17" t="s">
        <v>76</v>
      </c>
      <c r="G26" s="19">
        <v>8</v>
      </c>
      <c r="H26" s="1">
        <v>7</v>
      </c>
      <c r="I26" s="34" t="s">
        <v>110</v>
      </c>
      <c r="J26" s="22" t="s">
        <v>77</v>
      </c>
      <c r="K26" s="25" t="s">
        <v>78</v>
      </c>
    </row>
    <row r="27" spans="1:11" ht="39.4" x14ac:dyDescent="0.3">
      <c r="A27" s="30"/>
      <c r="B27" s="35"/>
      <c r="C27" s="30"/>
      <c r="D27" s="18" t="s">
        <v>102</v>
      </c>
      <c r="E27" s="18" t="s">
        <v>82</v>
      </c>
      <c r="F27" s="17" t="s">
        <v>83</v>
      </c>
      <c r="G27" s="19">
        <v>8</v>
      </c>
      <c r="H27" s="1">
        <v>7</v>
      </c>
      <c r="I27" s="35"/>
      <c r="J27" s="23"/>
      <c r="K27" s="27"/>
    </row>
    <row r="28" spans="1:11" ht="26.25" x14ac:dyDescent="0.3">
      <c r="A28" s="30"/>
      <c r="B28" s="35"/>
      <c r="C28" s="30"/>
      <c r="D28" s="18" t="s">
        <v>103</v>
      </c>
      <c r="E28" s="18" t="s">
        <v>79</v>
      </c>
      <c r="F28" s="17" t="s">
        <v>80</v>
      </c>
      <c r="G28" s="19">
        <v>7</v>
      </c>
      <c r="H28" s="1">
        <v>6</v>
      </c>
      <c r="I28" s="35"/>
      <c r="J28" s="23"/>
      <c r="K28" s="27"/>
    </row>
    <row r="29" spans="1:11" ht="170.65" x14ac:dyDescent="0.3">
      <c r="A29" s="30"/>
      <c r="B29" s="36"/>
      <c r="C29" s="30"/>
      <c r="D29" s="18" t="s">
        <v>104</v>
      </c>
      <c r="E29" s="18" t="s">
        <v>81</v>
      </c>
      <c r="F29" s="17" t="s">
        <v>81</v>
      </c>
      <c r="G29" s="19">
        <v>7</v>
      </c>
      <c r="H29" s="1">
        <v>6</v>
      </c>
      <c r="I29" s="36"/>
      <c r="J29" s="24"/>
      <c r="K29" s="26"/>
    </row>
    <row r="30" spans="1:11" ht="26.25" x14ac:dyDescent="0.3">
      <c r="A30" s="1"/>
      <c r="B30" s="1" t="s">
        <v>34</v>
      </c>
      <c r="C30" s="1" t="s">
        <v>35</v>
      </c>
      <c r="D30" s="17" t="s">
        <v>84</v>
      </c>
      <c r="E30" s="6" t="s">
        <v>85</v>
      </c>
      <c r="F30" s="7">
        <v>0.95</v>
      </c>
      <c r="G30" s="1">
        <v>10</v>
      </c>
      <c r="H30" s="1">
        <v>10</v>
      </c>
      <c r="I30" s="1"/>
      <c r="J30" s="15" t="s">
        <v>86</v>
      </c>
      <c r="K30" s="11" t="s">
        <v>87</v>
      </c>
    </row>
    <row r="31" spans="1:11" x14ac:dyDescent="0.3">
      <c r="A31" s="30" t="s">
        <v>36</v>
      </c>
      <c r="B31" s="30"/>
      <c r="C31" s="30"/>
      <c r="D31" s="30"/>
      <c r="E31" s="30"/>
      <c r="F31" s="30"/>
      <c r="G31" s="3">
        <v>100</v>
      </c>
      <c r="H31" s="4">
        <f>I8+SUM(H15:H30)</f>
        <v>95.65517241379311</v>
      </c>
      <c r="I31" s="1"/>
      <c r="J31" s="21"/>
      <c r="K31" s="20"/>
    </row>
    <row r="32" spans="1:11" hidden="1" x14ac:dyDescent="0.3"/>
    <row r="33" spans="4:10" hidden="1" x14ac:dyDescent="0.3">
      <c r="D33" s="12" t="s">
        <v>88</v>
      </c>
      <c r="E33" s="12" t="s">
        <v>89</v>
      </c>
      <c r="F33" s="12" t="s">
        <v>90</v>
      </c>
    </row>
    <row r="34" spans="4:10" hidden="1" x14ac:dyDescent="0.3">
      <c r="F34" s="12" t="s">
        <v>91</v>
      </c>
    </row>
    <row r="35" spans="4:10" hidden="1" x14ac:dyDescent="0.3">
      <c r="F35" s="12" t="s">
        <v>92</v>
      </c>
    </row>
    <row r="36" spans="4:10" hidden="1" x14ac:dyDescent="0.3"/>
    <row r="37" spans="4:10" hidden="1" x14ac:dyDescent="0.3">
      <c r="E37" s="12" t="s">
        <v>9</v>
      </c>
    </row>
    <row r="38" spans="4:10" hidden="1" x14ac:dyDescent="0.3">
      <c r="F38" s="28" t="s">
        <v>93</v>
      </c>
      <c r="G38" s="28"/>
      <c r="H38" s="28"/>
      <c r="I38" s="28"/>
      <c r="J38" s="28"/>
    </row>
    <row r="39" spans="4:10" hidden="1" x14ac:dyDescent="0.3">
      <c r="F39" s="28" t="s">
        <v>94</v>
      </c>
      <c r="G39" s="28"/>
      <c r="H39" s="28"/>
      <c r="I39" s="28"/>
      <c r="J39" s="28"/>
    </row>
    <row r="40" spans="4:10" hidden="1" x14ac:dyDescent="0.3">
      <c r="F40" s="29" t="s">
        <v>95</v>
      </c>
      <c r="G40" s="29"/>
      <c r="H40" s="29"/>
      <c r="I40" s="29"/>
      <c r="J40" s="29"/>
    </row>
    <row r="41" spans="4:10" hidden="1" x14ac:dyDescent="0.3">
      <c r="F41" s="28" t="s">
        <v>96</v>
      </c>
      <c r="G41" s="29"/>
      <c r="H41" s="29"/>
      <c r="I41" s="29"/>
      <c r="J41" s="29"/>
    </row>
    <row r="42" spans="4:10" hidden="1" x14ac:dyDescent="0.3">
      <c r="F42" s="28" t="s">
        <v>97</v>
      </c>
      <c r="G42" s="29"/>
      <c r="H42" s="29"/>
      <c r="I42" s="29"/>
      <c r="J42" s="29"/>
    </row>
    <row r="43" spans="4:10" hidden="1" x14ac:dyDescent="0.3"/>
    <row r="44" spans="4:10" hidden="1" x14ac:dyDescent="0.3"/>
    <row r="45" spans="4:10" hidden="1" x14ac:dyDescent="0.3"/>
    <row r="46" spans="4:10" hidden="1" x14ac:dyDescent="0.3"/>
    <row r="47" spans="4:10" hidden="1" x14ac:dyDescent="0.3"/>
  </sheetData>
  <mergeCells count="45">
    <mergeCell ref="J2:K2"/>
    <mergeCell ref="A3:I3"/>
    <mergeCell ref="A5:B5"/>
    <mergeCell ref="C5:I5"/>
    <mergeCell ref="A6:B6"/>
    <mergeCell ref="C6:E6"/>
    <mergeCell ref="G6:I6"/>
    <mergeCell ref="A1:G1"/>
    <mergeCell ref="A2:I2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31:F31"/>
    <mergeCell ref="A12:A13"/>
    <mergeCell ref="A14:A29"/>
    <mergeCell ref="B15:B25"/>
    <mergeCell ref="B26:B29"/>
    <mergeCell ref="C15:C17"/>
    <mergeCell ref="C18:C20"/>
    <mergeCell ref="C21:C22"/>
    <mergeCell ref="C23:C25"/>
    <mergeCell ref="C26:C29"/>
    <mergeCell ref="I26:I29"/>
    <mergeCell ref="F38:J38"/>
    <mergeCell ref="F39:J39"/>
    <mergeCell ref="F40:J40"/>
    <mergeCell ref="F41:J41"/>
    <mergeCell ref="F42:J42"/>
    <mergeCell ref="K6:K7"/>
    <mergeCell ref="K8:K11"/>
    <mergeCell ref="K12:K13"/>
    <mergeCell ref="K15:K25"/>
    <mergeCell ref="K26:K29"/>
    <mergeCell ref="J26:J29"/>
    <mergeCell ref="J8:J11"/>
    <mergeCell ref="J15:J17"/>
    <mergeCell ref="J18:J20"/>
    <mergeCell ref="J21:J22"/>
    <mergeCell ref="J23:J25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1DA4CD291A314DCCAC0A8E948313E2CE_13</vt:lpwstr>
  </property>
</Properties>
</file>