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420" windowHeight="9560" tabRatio="927"/>
  </bookViews>
  <sheets>
    <sheet name="绩效自评表" sheetId="44"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2" i="44" l="1"/>
  <c r="H31" i="44"/>
  <c r="F31" i="44"/>
  <c r="H30" i="44"/>
  <c r="H29" i="44"/>
  <c r="F29" i="44"/>
  <c r="H28" i="44"/>
  <c r="H27" i="44"/>
  <c r="H26" i="44"/>
  <c r="H25" i="44"/>
  <c r="F25" i="44"/>
  <c r="H24" i="44"/>
  <c r="F24" i="44"/>
  <c r="H23" i="44"/>
  <c r="F23" i="44"/>
  <c r="H22" i="44"/>
  <c r="F22" i="44"/>
  <c r="H21" i="44"/>
  <c r="F21" i="44"/>
  <c r="H20" i="44"/>
  <c r="F20" i="44"/>
  <c r="H19" i="44"/>
  <c r="F19" i="44"/>
  <c r="H18" i="44"/>
  <c r="F18" i="44"/>
  <c r="H17" i="44"/>
  <c r="F17" i="44"/>
  <c r="H16" i="44"/>
  <c r="F16" i="44"/>
  <c r="H9" i="44"/>
  <c r="I9" i="44" s="1"/>
  <c r="H37" i="44" s="1"/>
</calcChain>
</file>

<file path=xl/sharedStrings.xml><?xml version="1.0" encoding="utf-8"?>
<sst xmlns="http://schemas.openxmlformats.org/spreadsheetml/2006/main" count="99" uniqueCount="88">
  <si>
    <r>
      <rPr>
        <b/>
        <sz val="18"/>
        <color indexed="8"/>
        <rFont val="宋体"/>
        <family val="3"/>
        <charset val="134"/>
      </rPr>
      <t>项目支出绩效自评表</t>
    </r>
    <r>
      <rPr>
        <sz val="18"/>
        <color indexed="8"/>
        <rFont val="宋体"/>
        <family val="3"/>
        <charset val="134"/>
      </rPr>
      <t xml:space="preserve"> </t>
    </r>
  </si>
  <si>
    <t>（2023年度）</t>
  </si>
  <si>
    <t>项目名称</t>
  </si>
  <si>
    <t>主管部门</t>
  </si>
  <si>
    <t>北京市交通委员会</t>
  </si>
  <si>
    <t>实施单位</t>
  </si>
  <si>
    <t>项目负责人</t>
  </si>
  <si>
    <t>魏强</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</si>
  <si>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</si>
  <si>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</si>
  <si>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</si>
  <si>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</si>
  <si>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</si>
  <si>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</si>
  <si>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</si>
  <si>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</si>
  <si>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</si>
  <si>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</si>
  <si>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</si>
  <si>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</si>
  <si>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</si>
  <si>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</si>
  <si>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</si>
  <si>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</si>
  <si>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</si>
  <si>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根据北京市大数据工作推进小组关于《北京大数据行动计划2019年重点工作任务》的通知（京大数据发[2019]3号）要求，租用政务云服务，保证北京市交通委44个业务系统在北京市级政务云平台上安全、稳定运行。</t>
  </si>
  <si>
    <t>绩效指标</t>
  </si>
  <si>
    <t>一级指标</t>
  </si>
  <si>
    <t>二级指标</t>
  </si>
  <si>
    <t>三级指标</t>
  </si>
  <si>
    <t>年度指标值</t>
  </si>
  <si>
    <t>实际完成值</t>
  </si>
  <si>
    <t>偏差原因分析及改进措施</t>
  </si>
  <si>
    <t>产
出
指
标
(50分)</t>
  </si>
  <si>
    <t>数量指标
（15分）</t>
  </si>
  <si>
    <t>x86 物理服务器配置2</t>
  </si>
  <si>
    <t>12台</t>
  </si>
  <si>
    <t>普通性能存储1931263GB，高性能存储1234701GB，静态存储205 TB，本地备份服务349123GB，互联网链路带宽2263Mb</t>
  </si>
  <si>
    <t>5项</t>
  </si>
  <si>
    <t>内存23632GB</t>
  </si>
  <si>
    <t>1项</t>
  </si>
  <si>
    <t>2台</t>
  </si>
  <si>
    <t>45台</t>
  </si>
  <si>
    <t>12项</t>
  </si>
  <si>
    <t>签名认证服务1次，压力测试服务1次，渗透测试服务1次，数据库集群服务2次，数据库备份人工验证服务16次，专线接入1条，应急演练1次</t>
  </si>
  <si>
    <t>7项</t>
  </si>
  <si>
    <t>14项</t>
  </si>
  <si>
    <t>质量指标
（13分）</t>
  </si>
  <si>
    <t>故障修复响应时间</t>
  </si>
  <si>
    <t>云服务器正常运行率</t>
  </si>
  <si>
    <t>故障排除率</t>
  </si>
  <si>
    <t>故障率</t>
  </si>
  <si>
    <t>运行维护响应时间</t>
  </si>
  <si>
    <t>故障响应率</t>
  </si>
  <si>
    <t>时效指标
（12分）</t>
  </si>
  <si>
    <t>租赁期限</t>
  </si>
  <si>
    <t>2023年1月-2023年12月</t>
  </si>
  <si>
    <t>资金支付进度</t>
  </si>
  <si>
    <t>当年12月前</t>
  </si>
  <si>
    <t>成本指标
（10分）</t>
  </si>
  <si>
    <t>项目预算控制数</t>
  </si>
  <si>
    <t>效益指标（40分）</t>
  </si>
  <si>
    <t>服务对象满意度指标（10分）</t>
  </si>
  <si>
    <t>相应满意度指标</t>
  </si>
  <si>
    <t>经济、社会、生态、可持续影响效益指标（30分）</t>
  </si>
  <si>
    <t>社会效益</t>
  </si>
  <si>
    <t>达到预期指标</t>
  </si>
  <si>
    <t>经济效益</t>
  </si>
  <si>
    <t>保障北京市交通委云上业务系统正常运行，达到预期目标</t>
  </si>
  <si>
    <t>总分</t>
  </si>
  <si>
    <t>科技处</t>
    <phoneticPr fontId="11" type="noConversion"/>
  </si>
  <si>
    <t>11000023Y000001876275-市交通委政务云租赁服务</t>
    <phoneticPr fontId="11" type="noConversion"/>
  </si>
  <si>
    <t>vCPU（主频不低于2.4GHz）4934CPU</t>
    <phoneticPr fontId="11" type="noConversion"/>
  </si>
  <si>
    <t>x86 物理服务器配置3</t>
    <phoneticPr fontId="11" type="noConversion"/>
  </si>
  <si>
    <t>x86 物理服务器配置1</t>
    <phoneticPr fontId="11" type="noConversion"/>
  </si>
  <si>
    <t>互联网IP地址129IP，主机负载均衡服务118IP，远程接入服务84个，VPN服务78套，SSL证书服务4个，WAF防护130IP，云主机深度监控服务53台，商用操作系统套餐53台，开源操作系统套餐109台，云端抗DDOS服务71IP，云端APT防护服务74个，网页防篡改服务63个</t>
    <phoneticPr fontId="11" type="noConversion"/>
  </si>
  <si>
    <t>主机杀毒服务520台，主机安全加固633台，主机漏洞扫描633台，主机防护183台，主机日志分析467台，数据库审计服务84套，CDN加速3010GB，数据库安全加固22套，商用数据库套餐2套，重要时期值守55次，资源使用绩效分析1次，CA接入调试1次，身份认证服务1次，加解密服务2次</t>
    <phoneticPr fontId="11" type="noConversion"/>
  </si>
  <si>
    <t>根据合同约定完成资金拨付，2023年12月前完成支付</t>
    <phoneticPr fontId="11" type="noConversion"/>
  </si>
  <si>
    <t>减少自有机房人员运维成本，统一租用政务云资源，直接减少硬件采购成本</t>
    <phoneticPr fontId="11" type="noConversion"/>
  </si>
  <si>
    <t>≥95%</t>
    <phoneticPr fontId="11" type="noConversion"/>
  </si>
  <si>
    <t>≤3671.838084万元</t>
    <phoneticPr fontId="11" type="noConversion"/>
  </si>
  <si>
    <t>3670.607873万元</t>
    <phoneticPr fontId="11" type="noConversion"/>
  </si>
  <si>
    <t>≤8小时</t>
    <phoneticPr fontId="11" type="noConversion"/>
  </si>
  <si>
    <t>≤0.1%</t>
    <phoneticPr fontId="11" type="noConversion"/>
  </si>
  <si>
    <t>≤60分钟</t>
    <phoneticPr fontId="11" type="noConversion"/>
  </si>
  <si>
    <t>≥99.9%</t>
    <phoneticPr fontId="11" type="noConversion"/>
  </si>
  <si>
    <t>定性指标，效益无法准确衡量</t>
    <phoneticPr fontId="11" type="noConversion"/>
  </si>
  <si>
    <t>1.完成12个月政务云服务租用工作，保障北京市交通委业务系统安全、稳定地在政务云平台中运行。
2.完成北京市交通委云上系统在政务云平台中的日常巡检和运维保障工作；
3.确保了系统安全、稳定地在政务云平台中运行，实现了北京市交通委业务系统整体优化，提高了系统安全性与可靠性</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</si>
</sst>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3"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6"/>
      <color theme="1"/>
      <name val="宋体"/>
      <family val="3"/>
      <charset val="134"/>
      <scheme val="minor"/>
    </font>
    <font>
      <b/>
      <sz val="18"/>
      <color indexed="8"/>
      <name val="宋体"/>
      <family val="3"/>
      <charset val="134"/>
    </font>
    <font>
      <sz val="12"/>
      <color theme="1"/>
      <name val="宋体"/>
      <family val="3"/>
      <charset val="134"/>
      <scheme val="minor"/>
    </font>
    <font>
      <sz val="11"/>
      <color theme="1"/>
      <name val="宋体"/>
      <family val="3"/>
      <charset val="134"/>
      <scheme val="minor"/>
    </font>
    <font>
      <sz val="12"/>
      <name val="宋体"/>
      <family val="3"/>
      <charset val="134"/>
    </font>
    <font>
      <sz val="11"/>
      <color indexed="8"/>
      <name val="宋体"/>
      <family val="3"/>
      <charset val="134"/>
    </font>
    <font>
      <sz val="10"/>
      <name val="Arial"/>
      <family val="2"/>
    </font>
    <font>
      <sz val="18"/>
      <color indexed="8"/>
      <name val="宋体"/>
      <family val="3"/>
      <charset val="134"/>
    </font>
    <font>
      <sz val="9"/>
      <name val="宋体"/>
      <family val="3"/>
      <charset val="134"/>
      <scheme val="minor"/>
    </font>
    <font>
      <sz val="11"/>
      <color indexed="8"/>
      <name val="宋体"/>
      <family val="3"/>
      <charset val="134"/>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7" fillId="0" borderId="0"/>
    <xf numFmtId="0" fontId="7" fillId="0" borderId="0"/>
    <xf numFmtId="0" fontId="7" fillId="0" borderId="0"/>
    <xf numFmtId="0" fontId="7" fillId="0" borderId="0"/>
    <xf numFmtId="0" fontId="6" fillId="0" borderId="0">
      <alignment vertical="center"/>
    </xf>
    <xf numFmtId="0" fontId="6" fillId="0" borderId="0">
      <alignment vertical="center"/>
    </xf>
    <xf numFmtId="0" fontId="6" fillId="0" borderId="0"/>
    <xf numFmtId="0" fontId="6" fillId="0" borderId="0"/>
    <xf numFmtId="0" fontId="8" fillId="0" borderId="0"/>
    <xf numFmtId="0" fontId="6" fillId="0" borderId="0"/>
    <xf numFmtId="0" fontId="8" fillId="0" borderId="0">
      <alignment vertical="center"/>
    </xf>
    <xf numFmtId="0" fontId="9" fillId="0" borderId="0"/>
    <xf numFmtId="0" fontId="5" fillId="0" borderId="0"/>
    <xf numFmtId="43" fontId="8" fillId="0" borderId="0" applyFont="0" applyFill="0" applyBorder="0" applyAlignment="0" applyProtection="0">
      <alignment vertical="center"/>
    </xf>
  </cellStyleXfs>
  <cellXfs count="33">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6" fillId="0" borderId="2" xfId="0" applyFont="1" applyFill="1" applyBorder="1" applyAlignment="1">
      <alignment horizontal="left" vertical="center" wrapText="1"/>
    </xf>
    <xf numFmtId="0" fontId="6" fillId="0" borderId="2" xfId="0" applyFont="1" applyFill="1" applyBorder="1" applyAlignment="1">
      <alignment horizontal="center" vertical="center" wrapText="1"/>
    </xf>
    <xf numFmtId="0" fontId="12" fillId="0" borderId="3"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vertical="center" wrapText="1"/>
    </xf>
    <xf numFmtId="0" fontId="12" fillId="0" borderId="4" xfId="0" applyFont="1" applyBorder="1" applyAlignment="1">
      <alignment horizontal="center" vertical="center" wrapText="1"/>
    </xf>
    <xf numFmtId="10" fontId="12" fillId="0" borderId="2" xfId="0" applyNumberFormat="1" applyFont="1" applyBorder="1" applyAlignment="1">
      <alignment horizontal="center" vertical="center" wrapText="1"/>
    </xf>
    <xf numFmtId="176" fontId="12" fillId="0" borderId="2" xfId="0" applyNumberFormat="1" applyFont="1" applyBorder="1" applyAlignment="1">
      <alignment horizontal="center" vertical="center" wrapText="1"/>
    </xf>
    <xf numFmtId="0" fontId="12" fillId="0" borderId="5" xfId="0" applyFont="1" applyBorder="1" applyAlignment="1">
      <alignment horizontal="center" vertical="center" wrapText="1"/>
    </xf>
    <xf numFmtId="9" fontId="12" fillId="0" borderId="2" xfId="0" applyNumberFormat="1" applyFont="1" applyBorder="1" applyAlignment="1">
      <alignment horizontal="center" vertical="center" wrapText="1"/>
    </xf>
    <xf numFmtId="0" fontId="12" fillId="0" borderId="6" xfId="0" applyFont="1" applyBorder="1" applyAlignment="1">
      <alignment horizontal="center" vertical="center" wrapText="1"/>
    </xf>
    <xf numFmtId="0" fontId="12" fillId="0" borderId="2" xfId="0" applyFont="1" applyBorder="1" applyAlignment="1">
      <alignment horizontal="left" vertical="center" wrapText="1"/>
    </xf>
    <xf numFmtId="176" fontId="6" fillId="0" borderId="2" xfId="0" applyNumberFormat="1" applyFont="1" applyBorder="1" applyAlignment="1">
      <alignment horizontal="center"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2" fillId="0" borderId="0" xfId="0" applyFont="1" applyAlignment="1">
      <alignment horizontal="center" vertical="center" wrapText="1"/>
    </xf>
    <xf numFmtId="0" fontId="12" fillId="0" borderId="2" xfId="0" applyFont="1" applyBorder="1" applyAlignment="1">
      <alignment horizontal="center" vertical="center" wrapText="1"/>
    </xf>
    <xf numFmtId="0" fontId="6" fillId="0" borderId="2" xfId="0" applyFont="1" applyBorder="1" applyAlignment="1">
      <alignment vertical="center" wrapText="1"/>
    </xf>
    <xf numFmtId="0" fontId="12" fillId="0" borderId="3" xfId="0" applyFont="1" applyBorder="1" applyAlignment="1">
      <alignment horizontal="left" vertical="center" wrapText="1"/>
    </xf>
    <xf numFmtId="0" fontId="12" fillId="0" borderId="5" xfId="0" applyFont="1" applyBorder="1" applyAlignment="1">
      <alignment horizontal="left" vertical="center" wrapText="1"/>
    </xf>
    <xf numFmtId="0" fontId="12" fillId="0" borderId="4" xfId="0" applyFont="1" applyBorder="1" applyAlignment="1">
      <alignment horizontal="left" vertical="center" wrapText="1"/>
    </xf>
    <xf numFmtId="0" fontId="12" fillId="0" borderId="6"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8" xfId="0" applyFont="1" applyBorder="1" applyAlignment="1">
      <alignment horizontal="center" vertical="center" wrapText="1"/>
    </xf>
  </cellXfs>
  <cellStyles count="15">
    <cellStyle name="常规" xfId="0" builtinId="0"/>
    <cellStyle name="常规 2" xfId="1"/>
    <cellStyle name="常规 2 2" xfId="2"/>
    <cellStyle name="常规 2 2 2" xfId="3"/>
    <cellStyle name="常规 2 3" xfId="4"/>
    <cellStyle name="常规 2 4" xfId="5"/>
    <cellStyle name="常规 3" xfId="6"/>
    <cellStyle name="常规 4" xfId="7"/>
    <cellStyle name="常规 4 2" xfId="8"/>
    <cellStyle name="常规 4 3" xfId="9"/>
    <cellStyle name="常规 4 4" xfId="10"/>
    <cellStyle name="常规 5" xfId="11"/>
    <cellStyle name="常规 6" xfId="12"/>
    <cellStyle name="常规 7" xfId="13"/>
    <cellStyle name="千位分隔 2" xfId="1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7"/>
  <sheetViews>
    <sheetView tabSelected="1" topLeftCell="A28" workbookViewId="0">
      <selection activeCell="L35" sqref="L35"/>
    </sheetView>
  </sheetViews>
  <sheetFormatPr defaultColWidth="9" defaultRowHeight="14" x14ac:dyDescent="0.25"/>
  <cols>
    <col min="1" max="1" width="4.08984375" customWidth="1"/>
    <col min="2" max="2" width="8.90625" customWidth="1"/>
    <col min="3" max="3" width="18.6328125" customWidth="1"/>
    <col min="4" max="4" width="28" style="4" customWidth="1"/>
    <col min="5" max="5" width="19.08984375" style="4" customWidth="1"/>
    <col min="6" max="6" width="15.453125" customWidth="1"/>
    <col min="7" max="7" width="10.08984375" style="5" customWidth="1"/>
    <col min="8" max="8" width="11.08984375" customWidth="1"/>
    <col min="9" max="9" width="17.36328125" customWidth="1"/>
  </cols>
  <sheetData>
    <row r="1" spans="1:9" ht="21" x14ac:dyDescent="0.25">
      <c r="A1" s="22"/>
      <c r="B1" s="22"/>
      <c r="C1" s="22"/>
      <c r="D1" s="22"/>
      <c r="E1" s="22"/>
      <c r="F1" s="22"/>
      <c r="G1" s="22"/>
    </row>
    <row r="2" spans="1:9" s="1" customFormat="1" ht="22.5" customHeight="1" x14ac:dyDescent="0.25">
      <c r="A2" s="23" t="s">
        <v>0</v>
      </c>
      <c r="B2" s="23"/>
      <c r="C2" s="23"/>
      <c r="D2" s="23"/>
      <c r="E2" s="23"/>
      <c r="F2" s="23"/>
      <c r="G2" s="23"/>
      <c r="H2" s="23"/>
      <c r="I2" s="23"/>
    </row>
    <row r="3" spans="1:9" s="2" customFormat="1" ht="18.75" customHeight="1" x14ac:dyDescent="0.25">
      <c r="A3" s="24" t="s">
        <v>1</v>
      </c>
      <c r="B3" s="24"/>
      <c r="C3" s="24"/>
      <c r="D3" s="24"/>
      <c r="E3" s="24"/>
      <c r="F3" s="24"/>
      <c r="G3" s="24"/>
      <c r="H3" s="24"/>
      <c r="I3" s="24"/>
    </row>
    <row r="4" spans="1:9" s="2" customFormat="1" ht="11.25" customHeight="1" x14ac:dyDescent="0.25">
      <c r="A4" s="6"/>
      <c r="B4" s="6"/>
      <c r="C4" s="6"/>
      <c r="D4" s="7"/>
      <c r="E4" s="7"/>
      <c r="F4" s="6"/>
      <c r="G4" s="8"/>
    </row>
    <row r="5" spans="1:9" s="3" customFormat="1" x14ac:dyDescent="0.25">
      <c r="A5" s="25" t="s">
        <v>2</v>
      </c>
      <c r="B5" s="25"/>
      <c r="C5" s="25" t="s">
        <v>71</v>
      </c>
      <c r="D5" s="25"/>
      <c r="E5" s="25"/>
      <c r="F5" s="25"/>
      <c r="G5" s="25"/>
      <c r="H5" s="25"/>
      <c r="I5" s="25"/>
    </row>
    <row r="6" spans="1:9" s="3" customFormat="1" x14ac:dyDescent="0.25">
      <c r="A6" s="25" t="s">
        <v>3</v>
      </c>
      <c r="B6" s="25"/>
      <c r="C6" s="25" t="s">
        <v>4</v>
      </c>
      <c r="D6" s="25"/>
      <c r="E6" s="25"/>
      <c r="F6" s="11" t="s">
        <v>5</v>
      </c>
      <c r="G6" s="25" t="s">
        <v>70</v>
      </c>
      <c r="H6" s="25"/>
      <c r="I6" s="25"/>
    </row>
    <row r="7" spans="1:9" s="3" customFormat="1" x14ac:dyDescent="0.25">
      <c r="A7" s="25" t="s">
        <v>6</v>
      </c>
      <c r="B7" s="25"/>
      <c r="C7" s="25" t="s">
        <v>7</v>
      </c>
      <c r="D7" s="25"/>
      <c r="E7" s="25"/>
      <c r="F7" s="11" t="s">
        <v>8</v>
      </c>
      <c r="G7" s="25">
        <v>57078919</v>
      </c>
      <c r="H7" s="25"/>
      <c r="I7" s="25"/>
    </row>
    <row r="8" spans="1:9" s="3" customFormat="1" x14ac:dyDescent="0.25">
      <c r="A8" s="25" t="s">
        <v>9</v>
      </c>
      <c r="B8" s="25"/>
      <c r="C8" s="11"/>
      <c r="D8" s="12" t="s">
        <v>10</v>
      </c>
      <c r="E8" s="11" t="s">
        <v>11</v>
      </c>
      <c r="F8" s="11" t="s">
        <v>12</v>
      </c>
      <c r="G8" s="11" t="s">
        <v>13</v>
      </c>
      <c r="H8" s="11" t="s">
        <v>14</v>
      </c>
      <c r="I8" s="12" t="s">
        <v>15</v>
      </c>
    </row>
    <row r="9" spans="1:9" s="3" customFormat="1" ht="32.25" customHeight="1" x14ac:dyDescent="0.25">
      <c r="A9" s="25" t="s">
        <v>16</v>
      </c>
      <c r="B9" s="25"/>
      <c r="C9" s="13" t="s">
        <v>17</v>
      </c>
      <c r="D9" s="12">
        <v>3745.9880840000001</v>
      </c>
      <c r="E9" s="14">
        <v>3671.838084</v>
      </c>
      <c r="F9" s="14">
        <v>3670.6078729999999</v>
      </c>
      <c r="G9" s="11">
        <v>10</v>
      </c>
      <c r="H9" s="15">
        <f>F9/E9</f>
        <v>0.99966496044437236</v>
      </c>
      <c r="I9" s="16">
        <f>G9*H9</f>
        <v>9.9966496044437232</v>
      </c>
    </row>
    <row r="10" spans="1:9" s="3" customFormat="1" ht="13.5" customHeight="1" x14ac:dyDescent="0.25">
      <c r="A10" s="26"/>
      <c r="B10" s="26"/>
      <c r="C10" s="13" t="s">
        <v>18</v>
      </c>
      <c r="D10" s="12">
        <v>3745.9880840000001</v>
      </c>
      <c r="E10" s="14">
        <v>3671.838084</v>
      </c>
      <c r="F10" s="14">
        <v>3670.6078729999999</v>
      </c>
      <c r="G10" s="11" t="s">
        <v>19</v>
      </c>
      <c r="H10" s="12"/>
      <c r="I10" s="12" t="s">
        <v>19</v>
      </c>
    </row>
    <row r="11" spans="1:9" s="3" customFormat="1" ht="13.5" customHeight="1" x14ac:dyDescent="0.25">
      <c r="A11" s="26"/>
      <c r="B11" s="26"/>
      <c r="C11" s="13" t="s">
        <v>20</v>
      </c>
      <c r="D11" s="12"/>
      <c r="E11" s="12"/>
      <c r="F11" s="11"/>
      <c r="G11" s="11" t="s">
        <v>19</v>
      </c>
      <c r="H11" s="12"/>
      <c r="I11" s="12" t="s">
        <v>19</v>
      </c>
    </row>
    <row r="12" spans="1:9" s="3" customFormat="1" x14ac:dyDescent="0.25">
      <c r="A12" s="26"/>
      <c r="B12" s="26"/>
      <c r="C12" s="13" t="s">
        <v>21</v>
      </c>
      <c r="D12" s="12"/>
      <c r="E12" s="12"/>
      <c r="F12" s="11"/>
      <c r="G12" s="11" t="s">
        <v>19</v>
      </c>
      <c r="H12" s="12"/>
      <c r="I12" s="12" t="s">
        <v>19</v>
      </c>
    </row>
    <row r="13" spans="1:9" s="3" customFormat="1" ht="18" customHeight="1" x14ac:dyDescent="0.25">
      <c r="A13" s="25" t="s">
        <v>22</v>
      </c>
      <c r="B13" s="25" t="s">
        <v>23</v>
      </c>
      <c r="C13" s="25"/>
      <c r="D13" s="25"/>
      <c r="E13" s="25"/>
      <c r="F13" s="25" t="s">
        <v>24</v>
      </c>
      <c r="G13" s="25"/>
      <c r="H13" s="25"/>
      <c r="I13" s="25"/>
    </row>
    <row r="14" spans="1:9" s="3" customFormat="1" ht="82" customHeight="1" x14ac:dyDescent="0.25">
      <c r="A14" s="25"/>
      <c r="B14" s="27" t="s">
        <v>25</v>
      </c>
      <c r="C14" s="28"/>
      <c r="D14" s="28"/>
      <c r="E14" s="29"/>
      <c r="F14" s="27" t="s">
        <v>87</v>
      </c>
      <c r="G14" s="28"/>
      <c r="H14" s="28"/>
      <c r="I14" s="29"/>
    </row>
    <row r="15" spans="1:9" s="3" customFormat="1" ht="34.5" customHeight="1" x14ac:dyDescent="0.25">
      <c r="A15" s="25" t="s">
        <v>26</v>
      </c>
      <c r="B15" s="12" t="s">
        <v>27</v>
      </c>
      <c r="C15" s="12" t="s">
        <v>28</v>
      </c>
      <c r="D15" s="11" t="s">
        <v>29</v>
      </c>
      <c r="E15" s="12" t="s">
        <v>30</v>
      </c>
      <c r="F15" s="12" t="s">
        <v>31</v>
      </c>
      <c r="G15" s="11" t="s">
        <v>13</v>
      </c>
      <c r="H15" s="11" t="s">
        <v>15</v>
      </c>
      <c r="I15" s="12" t="s">
        <v>32</v>
      </c>
    </row>
    <row r="16" spans="1:9" s="3" customFormat="1" ht="18.5" customHeight="1" x14ac:dyDescent="0.25">
      <c r="A16" s="25"/>
      <c r="B16" s="25" t="s">
        <v>33</v>
      </c>
      <c r="C16" s="30" t="s">
        <v>34</v>
      </c>
      <c r="D16" s="11" t="s">
        <v>35</v>
      </c>
      <c r="E16" s="12" t="s">
        <v>36</v>
      </c>
      <c r="F16" s="12" t="str">
        <f>E16</f>
        <v>12台</v>
      </c>
      <c r="G16" s="14">
        <v>1</v>
      </c>
      <c r="H16" s="14">
        <f>G16</f>
        <v>1</v>
      </c>
      <c r="I16" s="12"/>
    </row>
    <row r="17" spans="1:9" s="3" customFormat="1" ht="72.5" customHeight="1" x14ac:dyDescent="0.25">
      <c r="A17" s="25"/>
      <c r="B17" s="25"/>
      <c r="C17" s="31"/>
      <c r="D17" s="9" t="s">
        <v>37</v>
      </c>
      <c r="E17" s="12" t="s">
        <v>38</v>
      </c>
      <c r="F17" s="12" t="str">
        <f t="shared" ref="F17:F29" si="0">E17</f>
        <v>5项</v>
      </c>
      <c r="G17" s="14">
        <v>1</v>
      </c>
      <c r="H17" s="14">
        <f t="shared" ref="H17:H24" si="1">G17</f>
        <v>1</v>
      </c>
      <c r="I17" s="12"/>
    </row>
    <row r="18" spans="1:9" s="3" customFormat="1" ht="19" customHeight="1" x14ac:dyDescent="0.25">
      <c r="A18" s="25"/>
      <c r="B18" s="25"/>
      <c r="C18" s="31"/>
      <c r="D18" s="10" t="s">
        <v>39</v>
      </c>
      <c r="E18" s="12" t="s">
        <v>40</v>
      </c>
      <c r="F18" s="12" t="str">
        <f t="shared" si="0"/>
        <v>1项</v>
      </c>
      <c r="G18" s="14">
        <v>1</v>
      </c>
      <c r="H18" s="14">
        <f t="shared" si="1"/>
        <v>1</v>
      </c>
      <c r="I18" s="12"/>
    </row>
    <row r="19" spans="1:9" s="3" customFormat="1" ht="27" customHeight="1" x14ac:dyDescent="0.25">
      <c r="A19" s="25"/>
      <c r="B19" s="25"/>
      <c r="C19" s="31"/>
      <c r="D19" s="10" t="s">
        <v>72</v>
      </c>
      <c r="E19" s="12" t="s">
        <v>40</v>
      </c>
      <c r="F19" s="12" t="str">
        <f t="shared" si="0"/>
        <v>1项</v>
      </c>
      <c r="G19" s="14">
        <v>1</v>
      </c>
      <c r="H19" s="14">
        <f t="shared" si="1"/>
        <v>1</v>
      </c>
      <c r="I19" s="12"/>
    </row>
    <row r="20" spans="1:9" s="3" customFormat="1" ht="19" customHeight="1" x14ac:dyDescent="0.25">
      <c r="A20" s="25"/>
      <c r="B20" s="25"/>
      <c r="C20" s="31"/>
      <c r="D20" s="10" t="s">
        <v>73</v>
      </c>
      <c r="E20" s="12" t="s">
        <v>41</v>
      </c>
      <c r="F20" s="12" t="str">
        <f t="shared" si="0"/>
        <v>2台</v>
      </c>
      <c r="G20" s="14">
        <v>1</v>
      </c>
      <c r="H20" s="14">
        <f t="shared" si="1"/>
        <v>1</v>
      </c>
      <c r="I20" s="12"/>
    </row>
    <row r="21" spans="1:9" s="3" customFormat="1" ht="19" customHeight="1" x14ac:dyDescent="0.25">
      <c r="A21" s="25"/>
      <c r="B21" s="25"/>
      <c r="C21" s="31"/>
      <c r="D21" s="10" t="s">
        <v>74</v>
      </c>
      <c r="E21" s="12" t="s">
        <v>42</v>
      </c>
      <c r="F21" s="12" t="str">
        <f t="shared" si="0"/>
        <v>45台</v>
      </c>
      <c r="G21" s="14">
        <v>4</v>
      </c>
      <c r="H21" s="14">
        <f t="shared" si="1"/>
        <v>4</v>
      </c>
      <c r="I21" s="12"/>
    </row>
    <row r="22" spans="1:9" s="3" customFormat="1" ht="127" customHeight="1" x14ac:dyDescent="0.25">
      <c r="A22" s="25"/>
      <c r="B22" s="25"/>
      <c r="C22" s="31"/>
      <c r="D22" s="9" t="s">
        <v>75</v>
      </c>
      <c r="E22" s="12" t="s">
        <v>43</v>
      </c>
      <c r="F22" s="12" t="str">
        <f t="shared" si="0"/>
        <v>12项</v>
      </c>
      <c r="G22" s="14">
        <v>2</v>
      </c>
      <c r="H22" s="14">
        <f t="shared" si="1"/>
        <v>2</v>
      </c>
      <c r="I22" s="12"/>
    </row>
    <row r="23" spans="1:9" s="3" customFormat="1" ht="78" customHeight="1" x14ac:dyDescent="0.25">
      <c r="A23" s="25"/>
      <c r="B23" s="25"/>
      <c r="C23" s="31"/>
      <c r="D23" s="9" t="s">
        <v>44</v>
      </c>
      <c r="E23" s="12" t="s">
        <v>45</v>
      </c>
      <c r="F23" s="12" t="str">
        <f t="shared" si="0"/>
        <v>7项</v>
      </c>
      <c r="G23" s="14">
        <v>1</v>
      </c>
      <c r="H23" s="14">
        <f t="shared" si="1"/>
        <v>1</v>
      </c>
      <c r="I23" s="12"/>
    </row>
    <row r="24" spans="1:9" s="3" customFormat="1" ht="138" customHeight="1" x14ac:dyDescent="0.25">
      <c r="A24" s="25"/>
      <c r="B24" s="25"/>
      <c r="C24" s="32"/>
      <c r="D24" s="9" t="s">
        <v>76</v>
      </c>
      <c r="E24" s="12" t="s">
        <v>46</v>
      </c>
      <c r="F24" s="12" t="str">
        <f t="shared" si="0"/>
        <v>14项</v>
      </c>
      <c r="G24" s="14">
        <v>3</v>
      </c>
      <c r="H24" s="14">
        <f t="shared" si="1"/>
        <v>3</v>
      </c>
      <c r="I24" s="12"/>
    </row>
    <row r="25" spans="1:9" s="3" customFormat="1" ht="18" customHeight="1" x14ac:dyDescent="0.25">
      <c r="A25" s="25"/>
      <c r="B25" s="25"/>
      <c r="C25" s="25" t="s">
        <v>47</v>
      </c>
      <c r="D25" s="17" t="s">
        <v>48</v>
      </c>
      <c r="E25" s="12" t="s">
        <v>82</v>
      </c>
      <c r="F25" s="12" t="str">
        <f t="shared" si="0"/>
        <v>≤8小时</v>
      </c>
      <c r="G25" s="14">
        <v>2</v>
      </c>
      <c r="H25" s="14">
        <f t="shared" ref="H25:H32" si="2">G25</f>
        <v>2</v>
      </c>
      <c r="I25" s="12"/>
    </row>
    <row r="26" spans="1:9" s="3" customFormat="1" ht="18" customHeight="1" x14ac:dyDescent="0.25">
      <c r="A26" s="25"/>
      <c r="B26" s="25"/>
      <c r="C26" s="25"/>
      <c r="D26" s="17" t="s">
        <v>49</v>
      </c>
      <c r="E26" s="15" t="s">
        <v>85</v>
      </c>
      <c r="F26" s="15" t="s">
        <v>85</v>
      </c>
      <c r="G26" s="14">
        <v>2</v>
      </c>
      <c r="H26" s="14">
        <f t="shared" si="2"/>
        <v>2</v>
      </c>
      <c r="I26" s="12"/>
    </row>
    <row r="27" spans="1:9" s="3" customFormat="1" ht="18" customHeight="1" x14ac:dyDescent="0.25">
      <c r="A27" s="25"/>
      <c r="B27" s="25"/>
      <c r="C27" s="25"/>
      <c r="D27" s="17" t="s">
        <v>50</v>
      </c>
      <c r="E27" s="18">
        <v>1</v>
      </c>
      <c r="F27" s="18">
        <v>1</v>
      </c>
      <c r="G27" s="14">
        <v>2</v>
      </c>
      <c r="H27" s="14">
        <f t="shared" si="2"/>
        <v>2</v>
      </c>
      <c r="I27" s="12"/>
    </row>
    <row r="28" spans="1:9" s="3" customFormat="1" ht="18" customHeight="1" x14ac:dyDescent="0.25">
      <c r="A28" s="25"/>
      <c r="B28" s="25"/>
      <c r="C28" s="25"/>
      <c r="D28" s="17" t="s">
        <v>51</v>
      </c>
      <c r="E28" s="15" t="s">
        <v>83</v>
      </c>
      <c r="F28" s="15">
        <v>1E-3</v>
      </c>
      <c r="G28" s="14">
        <v>2</v>
      </c>
      <c r="H28" s="14">
        <f t="shared" si="2"/>
        <v>2</v>
      </c>
      <c r="I28" s="12"/>
    </row>
    <row r="29" spans="1:9" s="3" customFormat="1" ht="18" customHeight="1" x14ac:dyDescent="0.25">
      <c r="A29" s="25"/>
      <c r="B29" s="25"/>
      <c r="C29" s="25"/>
      <c r="D29" s="17" t="s">
        <v>52</v>
      </c>
      <c r="E29" s="12" t="s">
        <v>84</v>
      </c>
      <c r="F29" s="12" t="str">
        <f t="shared" si="0"/>
        <v>≤60分钟</v>
      </c>
      <c r="G29" s="14">
        <v>2</v>
      </c>
      <c r="H29" s="14">
        <f t="shared" si="2"/>
        <v>2</v>
      </c>
      <c r="I29" s="12"/>
    </row>
    <row r="30" spans="1:9" s="3" customFormat="1" ht="18" customHeight="1" x14ac:dyDescent="0.25">
      <c r="A30" s="25"/>
      <c r="B30" s="25"/>
      <c r="C30" s="25"/>
      <c r="D30" s="17" t="s">
        <v>53</v>
      </c>
      <c r="E30" s="18">
        <v>1</v>
      </c>
      <c r="F30" s="18">
        <v>1</v>
      </c>
      <c r="G30" s="14">
        <v>3</v>
      </c>
      <c r="H30" s="14">
        <f t="shared" si="2"/>
        <v>3</v>
      </c>
      <c r="I30" s="12"/>
    </row>
    <row r="31" spans="1:9" s="3" customFormat="1" ht="30" customHeight="1" x14ac:dyDescent="0.25">
      <c r="A31" s="25"/>
      <c r="B31" s="25"/>
      <c r="C31" s="25" t="s">
        <v>54</v>
      </c>
      <c r="D31" s="17" t="s">
        <v>55</v>
      </c>
      <c r="E31" s="18" t="s">
        <v>56</v>
      </c>
      <c r="F31" s="18" t="str">
        <f>E31</f>
        <v>2023年1月-2023年12月</v>
      </c>
      <c r="G31" s="14">
        <v>6</v>
      </c>
      <c r="H31" s="14">
        <f t="shared" si="2"/>
        <v>6</v>
      </c>
      <c r="I31" s="12"/>
    </row>
    <row r="32" spans="1:9" s="3" customFormat="1" ht="40" customHeight="1" x14ac:dyDescent="0.25">
      <c r="A32" s="25"/>
      <c r="B32" s="25"/>
      <c r="C32" s="25"/>
      <c r="D32" s="17" t="s">
        <v>57</v>
      </c>
      <c r="E32" s="18" t="s">
        <v>77</v>
      </c>
      <c r="F32" s="18" t="s">
        <v>58</v>
      </c>
      <c r="G32" s="14">
        <v>6</v>
      </c>
      <c r="H32" s="14">
        <f t="shared" si="2"/>
        <v>6</v>
      </c>
      <c r="I32" s="12"/>
    </row>
    <row r="33" spans="1:9" s="3" customFormat="1" ht="29" customHeight="1" x14ac:dyDescent="0.25">
      <c r="A33" s="25"/>
      <c r="B33" s="25"/>
      <c r="C33" s="19" t="s">
        <v>59</v>
      </c>
      <c r="D33" s="17" t="s">
        <v>60</v>
      </c>
      <c r="E33" s="12" t="s">
        <v>80</v>
      </c>
      <c r="F33" s="12" t="s">
        <v>81</v>
      </c>
      <c r="G33" s="14">
        <v>10</v>
      </c>
      <c r="H33" s="14">
        <v>10</v>
      </c>
      <c r="I33" s="12"/>
    </row>
    <row r="34" spans="1:9" s="3" customFormat="1" ht="27.5" customHeight="1" x14ac:dyDescent="0.25">
      <c r="A34" s="25"/>
      <c r="B34" s="25" t="s">
        <v>61</v>
      </c>
      <c r="C34" s="12" t="s">
        <v>62</v>
      </c>
      <c r="D34" s="17" t="s">
        <v>63</v>
      </c>
      <c r="E34" s="18" t="s">
        <v>79</v>
      </c>
      <c r="F34" s="18">
        <v>0.95</v>
      </c>
      <c r="G34" s="14">
        <v>10</v>
      </c>
      <c r="H34" s="14">
        <v>10</v>
      </c>
      <c r="I34" s="12"/>
    </row>
    <row r="35" spans="1:9" s="3" customFormat="1" ht="58.5" customHeight="1" x14ac:dyDescent="0.25">
      <c r="A35" s="25"/>
      <c r="B35" s="25"/>
      <c r="C35" s="25" t="s">
        <v>64</v>
      </c>
      <c r="D35" s="17" t="s">
        <v>65</v>
      </c>
      <c r="E35" s="20" t="s">
        <v>78</v>
      </c>
      <c r="F35" s="12" t="s">
        <v>66</v>
      </c>
      <c r="G35" s="14">
        <v>15</v>
      </c>
      <c r="H35" s="14">
        <v>12</v>
      </c>
      <c r="I35" s="12" t="s">
        <v>86</v>
      </c>
    </row>
    <row r="36" spans="1:9" s="3" customFormat="1" ht="47" customHeight="1" x14ac:dyDescent="0.25">
      <c r="A36" s="25"/>
      <c r="B36" s="25"/>
      <c r="C36" s="25"/>
      <c r="D36" s="17" t="s">
        <v>67</v>
      </c>
      <c r="E36" s="20" t="s">
        <v>68</v>
      </c>
      <c r="F36" s="12" t="s">
        <v>66</v>
      </c>
      <c r="G36" s="14">
        <v>15</v>
      </c>
      <c r="H36" s="14">
        <v>13</v>
      </c>
      <c r="I36" s="12" t="s">
        <v>86</v>
      </c>
    </row>
    <row r="37" spans="1:9" s="3" customFormat="1" ht="30" customHeight="1" x14ac:dyDescent="0.25">
      <c r="A37" s="25" t="s">
        <v>69</v>
      </c>
      <c r="B37" s="25"/>
      <c r="C37" s="25"/>
      <c r="D37" s="25"/>
      <c r="E37" s="25"/>
      <c r="F37" s="25"/>
      <c r="G37" s="14"/>
      <c r="H37" s="21">
        <f>I9+SUM(H16:H36)</f>
        <v>94.996649604443718</v>
      </c>
      <c r="I37" s="12"/>
    </row>
  </sheetData>
  <mergeCells count="29">
    <mergeCell ref="B13:E13"/>
    <mergeCell ref="F13:I13"/>
    <mergeCell ref="B14:E14"/>
    <mergeCell ref="F14:I14"/>
    <mergeCell ref="A37:F37"/>
    <mergeCell ref="A13:A14"/>
    <mergeCell ref="A15:A36"/>
    <mergeCell ref="B16:B33"/>
    <mergeCell ref="B34:B36"/>
    <mergeCell ref="C16:C24"/>
    <mergeCell ref="C25:C30"/>
    <mergeCell ref="C31:C32"/>
    <mergeCell ref="C35:C36"/>
    <mergeCell ref="A8:B8"/>
    <mergeCell ref="A9:B9"/>
    <mergeCell ref="A10:B10"/>
    <mergeCell ref="A11:B11"/>
    <mergeCell ref="A12:B12"/>
    <mergeCell ref="A6:B6"/>
    <mergeCell ref="C6:E6"/>
    <mergeCell ref="G6:I6"/>
    <mergeCell ref="A7:B7"/>
    <mergeCell ref="C7:E7"/>
    <mergeCell ref="G7:I7"/>
    <mergeCell ref="A1:G1"/>
    <mergeCell ref="A2:I2"/>
    <mergeCell ref="A3:I3"/>
    <mergeCell ref="A5:B5"/>
    <mergeCell ref="C5:I5"/>
  </mergeCells>
  <phoneticPr fontId="11" type="noConversion"/>
  <pageMargins left="0.7" right="0.7" top="0.75" bottom="0.75" header="0.3" footer="0.3"/>
  <pageSetup paperSize="9" scale="85"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2024-04-15T08:19:00Z</cp:lastPrinted>
  <dcterms:created xsi:type="dcterms:W3CDTF">2018-03-28T06:56:00Z</dcterms:created>
  <dcterms:modified xsi:type="dcterms:W3CDTF">2024-05-09T03:27:29Z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2052-12.1.0.16417</vt:lpwstr>
  </property>
  <property fmtid="{D5CDD505-2E9C-101B-9397-08002B2CF9AE}" pid="3" name="ICV">
    <vt:lpwstr>E126A9ED4AEC465DB15ABBD72FF96D7F_12</vt:lpwstr>
  </property>
</Properties>
</file>