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80" windowWidth="19420" windowHeight="1100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34" i="44" s="1"/>
</calcChain>
</file>

<file path=xl/sharedStrings.xml><?xml version="1.0" encoding="utf-8"?>
<sst xmlns="http://schemas.openxmlformats.org/spreadsheetml/2006/main" count="78" uniqueCount="70">
  <si>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</si>
  <si>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</si>
  <si>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</si>
  <si>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</si>
  <si>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</si>
  <si>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</si>
  <si>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</si>
  <si>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</si>
  <si>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</si>
  <si>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</si>
  <si>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</si>
  <si>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</si>
  <si>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</si>
  <si>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</si>
  <si>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</si>
  <si>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</si>
  <si>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</si>
  <si>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</si>
  <si>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</si>
  <si>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</si>
  <si>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</si>
  <si>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</si>
  <si>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</si>
  <si>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</si>
  <si>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</si>
  <si>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</si>
  <si>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</si>
  <si>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</si>
  <si>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</si>
  <si>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</si>
  <si>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</si>
  <si>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（2023年度）</t>
    <phoneticPr fontId="11" type="noConversion"/>
  </si>
  <si>
    <t>北京市交通委员会</t>
    <phoneticPr fontId="12" type="noConversion"/>
  </si>
  <si>
    <t>安全监督与应急处</t>
    <phoneticPr fontId="12" type="noConversion"/>
  </si>
  <si>
    <t>穆贵强</t>
    <phoneticPr fontId="12" type="noConversion"/>
  </si>
  <si>
    <t>按照年度总体目标，超额完成了指挥中心建设，实现了预期目标。</t>
    <phoneticPr fontId="12" type="noConversion"/>
  </si>
  <si>
    <t>设备安装完成率</t>
  </si>
  <si>
    <t>设备到货合格率</t>
  </si>
  <si>
    <t>安可操作系统覆盖率</t>
  </si>
  <si>
    <t>可视化管控与运维系统置换数量</t>
    <phoneticPr fontId="11" type="noConversion"/>
  </si>
  <si>
    <t>音箱/音柱置换设备数量</t>
    <phoneticPr fontId="11" type="noConversion"/>
  </si>
  <si>
    <t>数字会议话筒置换设备数量</t>
    <phoneticPr fontId="11" type="noConversion"/>
  </si>
  <si>
    <t>IP电话置换设备数量</t>
    <phoneticPr fontId="11" type="noConversion"/>
  </si>
  <si>
    <t>高清会议摄像机置换设备数量</t>
    <phoneticPr fontId="11" type="noConversion"/>
  </si>
  <si>
    <t>高清会议录播一体机置换设备数量</t>
    <phoneticPr fontId="11" type="noConversion"/>
  </si>
  <si>
    <t>视频会议终端置换设备数量</t>
    <phoneticPr fontId="11" type="noConversion"/>
  </si>
  <si>
    <t>分布式编/解码节点置换设备数量</t>
    <phoneticPr fontId="11" type="noConversion"/>
  </si>
  <si>
    <t>桌面升降显示器置换设备数量</t>
    <phoneticPr fontId="11" type="noConversion"/>
  </si>
  <si>
    <t>显示一体机置换设备数量</t>
    <phoneticPr fontId="11" type="noConversion"/>
  </si>
  <si>
    <t>LED大屏置换设备数量</t>
    <phoneticPr fontId="11" type="noConversion"/>
  </si>
  <si>
    <t>项目总支出数</t>
  </si>
  <si>
    <t>系统试运行</t>
    <phoneticPr fontId="14" type="noConversion"/>
  </si>
  <si>
    <t>系统终验</t>
    <phoneticPr fontId="14" type="noConversion"/>
  </si>
  <si>
    <t>2023年12月1日至2023年12月30日</t>
    <phoneticPr fontId="14" type="noConversion"/>
  </si>
  <si>
    <t>2023年12月底</t>
    <phoneticPr fontId="14" type="noConversion"/>
  </si>
  <si>
    <t>2024年1月5日至2024年3月5日</t>
    <phoneticPr fontId="14" type="noConversion"/>
  </si>
  <si>
    <t>634.0287万招标+政采29.718万=663.7467万</t>
    <phoneticPr fontId="14" type="noConversion"/>
  </si>
  <si>
    <t>经信局项目批复及财政局财评批复时间滞后，影响整个项目时间节点。</t>
    <phoneticPr fontId="14" type="noConversion"/>
  </si>
  <si>
    <t xml:space="preserve">    指挥中心建设内容主要包括：视频展示子系统、计算机网络子系统、综合保障子系统（防雷接地、中央控制、安防监控、会议音响、录播）、有线通信子系统（IP电话调度系统、电话录音系统、多路电子传真）、视频会议子系统（含交通部、市政府、市应急、委内直属等）、可视化运维应用系统等。
       两个交通应急支撑系统包括：视频接入整合系统、无线调度（指挥通信、短信平台、800M等 ）系统。
      该指挥中心建成可，可实现交通行业风险源、抢险物资及抢险队伍分布展示，相关图像信息统一接入及展示，综合通信，视频会议，应急预案管理，应急指挥调度等，通过信息化智能化手段实现对全市交通资源的监控和调配，为实现“信息交互、统一协调、分级指挥、一致行动”的应急联动机制提供强有力支撑。</t>
    <phoneticPr fontId="12" type="noConversion"/>
  </si>
  <si>
    <t>北京市交通安全应急指挥中心搬迁项目（副中心）</t>
    <phoneticPr fontId="12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</si>
  <si>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</si>
  <si>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</si>
  <si>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</si>
  <si>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674.6万元</t>
    <phoneticPr fontId="14" type="noConversion"/>
  </si>
  <si>
    <t>成本指标
（10分）</t>
    <phoneticPr fontId="11" type="noConversion"/>
  </si>
  <si>
    <t>通过信息化、智能化手段实现交通安全应急指挥、决策支持与信息服务支撑等功能，为形成高效完备的应急指挥机制提供强有力保障有效支撑，设备运行稳定运行率大于95%，全年无重大故障。</t>
  </si>
  <si>
    <t>效益指标（40分）</t>
    <phoneticPr fontId="14" type="noConversion"/>
  </si>
  <si>
    <t>经济、社会、生态、可持续影响效益指标（40分）</t>
    <phoneticPr fontId="12" type="noConversion"/>
  </si>
  <si>
    <t>对交通安全应急指挥的影响</t>
    <phoneticPr fontId="14" type="noConversion"/>
  </si>
  <si>
    <t>定性指标，效益无法准确衡量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</si>
</sst>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6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等线"/>
      <family val="3"/>
      <charset val="134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0" borderId="5" xfId="0" applyFont="1" applyBorder="1" applyAlignment="1">
      <alignment vertical="center" wrapText="1"/>
    </xf>
    <xf numFmtId="0" fontId="13" fillId="0" borderId="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9" fontId="8" fillId="0" borderId="5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3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10" fontId="15" fillId="0" borderId="5" xfId="0" applyNumberFormat="1" applyFont="1" applyBorder="1" applyAlignment="1">
      <alignment horizontal="center" vertical="center" wrapText="1"/>
    </xf>
    <xf numFmtId="176" fontId="15" fillId="0" borderId="5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left" vertical="center" wrapText="1"/>
    </xf>
    <xf numFmtId="176" fontId="8" fillId="0" borderId="5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zoomScale="60" zoomScaleNormal="60" workbookViewId="0">
      <selection activeCell="H33" sqref="H33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24.453125" style="3" customWidth="1"/>
    <col min="5" max="5" width="21.54296875" style="9" customWidth="1"/>
    <col min="6" max="6" width="21.54296875" customWidth="1"/>
    <col min="7" max="7" width="8.453125" style="4" customWidth="1"/>
    <col min="8" max="8" width="11.08984375" customWidth="1"/>
    <col min="9" max="9" width="17.36328125" customWidth="1"/>
  </cols>
  <sheetData>
    <row r="1" spans="1:9" ht="21">
      <c r="A1" s="10"/>
      <c r="B1" s="10"/>
      <c r="C1" s="10"/>
      <c r="D1" s="10"/>
      <c r="E1" s="10"/>
      <c r="F1" s="10"/>
      <c r="G1" s="10"/>
    </row>
    <row r="2" spans="1:9" s="1" customFormat="1" ht="22.5" customHeight="1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s="2" customFormat="1" ht="18.75" customHeight="1">
      <c r="A3" s="12" t="s">
        <v>31</v>
      </c>
      <c r="B3" s="12"/>
      <c r="C3" s="12"/>
      <c r="D3" s="12"/>
      <c r="E3" s="12"/>
      <c r="F3" s="12"/>
      <c r="G3" s="12"/>
      <c r="H3" s="12"/>
      <c r="I3" s="12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1" t="s">
        <v>1</v>
      </c>
      <c r="B5" s="21"/>
      <c r="C5" s="21" t="s">
        <v>59</v>
      </c>
      <c r="D5" s="21"/>
      <c r="E5" s="21"/>
      <c r="F5" s="21"/>
      <c r="G5" s="21"/>
      <c r="H5" s="21"/>
      <c r="I5" s="21"/>
    </row>
    <row r="6" spans="1:9" s="8" customFormat="1">
      <c r="A6" s="21" t="s">
        <v>12</v>
      </c>
      <c r="B6" s="21"/>
      <c r="C6" s="21" t="s">
        <v>32</v>
      </c>
      <c r="D6" s="21"/>
      <c r="E6" s="21"/>
      <c r="F6" s="22" t="s">
        <v>2</v>
      </c>
      <c r="G6" s="21" t="s">
        <v>33</v>
      </c>
      <c r="H6" s="21"/>
      <c r="I6" s="21"/>
    </row>
    <row r="7" spans="1:9" s="8" customFormat="1">
      <c r="A7" s="21" t="s">
        <v>13</v>
      </c>
      <c r="B7" s="21"/>
      <c r="C7" s="21" t="s">
        <v>34</v>
      </c>
      <c r="D7" s="21"/>
      <c r="E7" s="21"/>
      <c r="F7" s="22" t="s">
        <v>14</v>
      </c>
      <c r="G7" s="21"/>
      <c r="H7" s="21"/>
      <c r="I7" s="21"/>
    </row>
    <row r="8" spans="1:9" s="8" customFormat="1">
      <c r="A8" s="21" t="s">
        <v>15</v>
      </c>
      <c r="B8" s="21"/>
      <c r="C8" s="22"/>
      <c r="D8" s="19" t="s">
        <v>16</v>
      </c>
      <c r="E8" s="22" t="s">
        <v>17</v>
      </c>
      <c r="F8" s="22" t="s">
        <v>18</v>
      </c>
      <c r="G8" s="22" t="s">
        <v>9</v>
      </c>
      <c r="H8" s="22" t="s">
        <v>19</v>
      </c>
      <c r="I8" s="19" t="s">
        <v>3</v>
      </c>
    </row>
    <row r="9" spans="1:9" s="8" customFormat="1" ht="32.25" customHeight="1">
      <c r="A9" s="21" t="s">
        <v>20</v>
      </c>
      <c r="B9" s="21"/>
      <c r="C9" s="23" t="s">
        <v>21</v>
      </c>
      <c r="D9" s="19"/>
      <c r="E9" s="19">
        <v>674.6</v>
      </c>
      <c r="F9" s="19">
        <v>663.74670000000003</v>
      </c>
      <c r="G9" s="22">
        <v>10</v>
      </c>
      <c r="H9" s="24">
        <f>+F9/E9</f>
        <v>0.98391150311295583</v>
      </c>
      <c r="I9" s="25">
        <f>G9*H9</f>
        <v>9.839115031129559</v>
      </c>
    </row>
    <row r="10" spans="1:9" s="8" customFormat="1" ht="13.5" customHeight="1">
      <c r="A10" s="13"/>
      <c r="B10" s="13"/>
      <c r="C10" s="23" t="s">
        <v>22</v>
      </c>
      <c r="D10" s="19"/>
      <c r="E10" s="19"/>
      <c r="F10" s="22"/>
      <c r="G10" s="22" t="s">
        <v>23</v>
      </c>
      <c r="H10" s="19"/>
      <c r="I10" s="19" t="s">
        <v>23</v>
      </c>
    </row>
    <row r="11" spans="1:9" s="8" customFormat="1" ht="13.5" customHeight="1">
      <c r="A11" s="13"/>
      <c r="B11" s="13"/>
      <c r="C11" s="23" t="s">
        <v>24</v>
      </c>
      <c r="D11" s="19"/>
      <c r="E11" s="19"/>
      <c r="F11" s="22"/>
      <c r="G11" s="22" t="s">
        <v>23</v>
      </c>
      <c r="H11" s="19"/>
      <c r="I11" s="19" t="s">
        <v>23</v>
      </c>
    </row>
    <row r="12" spans="1:9" s="8" customFormat="1">
      <c r="A12" s="13"/>
      <c r="B12" s="13"/>
      <c r="C12" s="23" t="s">
        <v>25</v>
      </c>
      <c r="D12" s="19"/>
      <c r="E12" s="19">
        <v>674.6</v>
      </c>
      <c r="F12" s="19">
        <v>663.74670000000003</v>
      </c>
      <c r="G12" s="22" t="s">
        <v>23</v>
      </c>
      <c r="H12" s="19"/>
      <c r="I12" s="19" t="s">
        <v>23</v>
      </c>
    </row>
    <row r="13" spans="1:9" s="8" customFormat="1" ht="18" customHeight="1">
      <c r="A13" s="21" t="s">
        <v>4</v>
      </c>
      <c r="B13" s="21" t="s">
        <v>26</v>
      </c>
      <c r="C13" s="21"/>
      <c r="D13" s="21"/>
      <c r="E13" s="21"/>
      <c r="F13" s="21" t="s">
        <v>27</v>
      </c>
      <c r="G13" s="21"/>
      <c r="H13" s="21"/>
      <c r="I13" s="21"/>
    </row>
    <row r="14" spans="1:9" s="8" customFormat="1" ht="157" customHeight="1">
      <c r="A14" s="21"/>
      <c r="B14" s="27" t="s">
        <v>58</v>
      </c>
      <c r="C14" s="28"/>
      <c r="D14" s="28"/>
      <c r="E14" s="29"/>
      <c r="F14" s="27" t="s">
        <v>35</v>
      </c>
      <c r="G14" s="28"/>
      <c r="H14" s="28"/>
      <c r="I14" s="29"/>
    </row>
    <row r="15" spans="1:9" s="8" customFormat="1" ht="34.5" customHeight="1">
      <c r="A15" s="21" t="s">
        <v>5</v>
      </c>
      <c r="B15" s="19" t="s">
        <v>6</v>
      </c>
      <c r="C15" s="19" t="s">
        <v>7</v>
      </c>
      <c r="D15" s="22" t="s">
        <v>8</v>
      </c>
      <c r="E15" s="19" t="s">
        <v>28</v>
      </c>
      <c r="F15" s="19" t="s">
        <v>29</v>
      </c>
      <c r="G15" s="22" t="s">
        <v>9</v>
      </c>
      <c r="H15" s="22" t="s">
        <v>3</v>
      </c>
      <c r="I15" s="19" t="s">
        <v>11</v>
      </c>
    </row>
    <row r="16" spans="1:9" s="8" customFormat="1" ht="30" customHeight="1">
      <c r="A16" s="21"/>
      <c r="B16" s="21" t="s">
        <v>30</v>
      </c>
      <c r="C16" s="21" t="s">
        <v>60</v>
      </c>
      <c r="D16" s="35" t="s">
        <v>39</v>
      </c>
      <c r="E16" s="15">
        <v>1</v>
      </c>
      <c r="F16" s="16">
        <v>1</v>
      </c>
      <c r="G16" s="26">
        <v>2</v>
      </c>
      <c r="H16" s="26">
        <v>2</v>
      </c>
      <c r="I16" s="19"/>
    </row>
    <row r="17" spans="1:9" s="8" customFormat="1" ht="30" customHeight="1">
      <c r="A17" s="21"/>
      <c r="B17" s="21"/>
      <c r="C17" s="21"/>
      <c r="D17" s="35" t="s">
        <v>40</v>
      </c>
      <c r="E17" s="15">
        <v>6</v>
      </c>
      <c r="F17" s="16">
        <v>6</v>
      </c>
      <c r="G17" s="26">
        <v>2</v>
      </c>
      <c r="H17" s="26">
        <v>2</v>
      </c>
      <c r="I17" s="19"/>
    </row>
    <row r="18" spans="1:9" s="8" customFormat="1" ht="30" customHeight="1">
      <c r="A18" s="21"/>
      <c r="B18" s="21"/>
      <c r="C18" s="21"/>
      <c r="D18" s="35" t="s">
        <v>41</v>
      </c>
      <c r="E18" s="15">
        <v>18</v>
      </c>
      <c r="F18" s="16">
        <v>18</v>
      </c>
      <c r="G18" s="26">
        <v>2</v>
      </c>
      <c r="H18" s="26">
        <v>2</v>
      </c>
      <c r="I18" s="19"/>
    </row>
    <row r="19" spans="1:9" s="8" customFormat="1" ht="30" customHeight="1">
      <c r="A19" s="21"/>
      <c r="B19" s="21"/>
      <c r="C19" s="21"/>
      <c r="D19" s="35" t="s">
        <v>42</v>
      </c>
      <c r="E19" s="15">
        <v>25</v>
      </c>
      <c r="F19" s="16">
        <v>25</v>
      </c>
      <c r="G19" s="26">
        <v>2</v>
      </c>
      <c r="H19" s="26">
        <v>2</v>
      </c>
      <c r="I19" s="19"/>
    </row>
    <row r="20" spans="1:9" s="8" customFormat="1" ht="30" customHeight="1">
      <c r="A20" s="21"/>
      <c r="B20" s="21"/>
      <c r="C20" s="21"/>
      <c r="D20" s="35" t="s">
        <v>43</v>
      </c>
      <c r="E20" s="15">
        <v>4</v>
      </c>
      <c r="F20" s="16">
        <v>4</v>
      </c>
      <c r="G20" s="26">
        <v>1</v>
      </c>
      <c r="H20" s="26">
        <v>1</v>
      </c>
      <c r="I20" s="19"/>
    </row>
    <row r="21" spans="1:9" s="8" customFormat="1" ht="30" customHeight="1">
      <c r="A21" s="21"/>
      <c r="B21" s="21"/>
      <c r="C21" s="21"/>
      <c r="D21" s="35" t="s">
        <v>44</v>
      </c>
      <c r="E21" s="15">
        <v>1</v>
      </c>
      <c r="F21" s="16">
        <v>1</v>
      </c>
      <c r="G21" s="26">
        <v>1</v>
      </c>
      <c r="H21" s="26">
        <v>1</v>
      </c>
      <c r="I21" s="19"/>
    </row>
    <row r="22" spans="1:9" s="8" customFormat="1" ht="30" customHeight="1">
      <c r="A22" s="21"/>
      <c r="B22" s="21"/>
      <c r="C22" s="21"/>
      <c r="D22" s="35" t="s">
        <v>45</v>
      </c>
      <c r="E22" s="15">
        <v>4</v>
      </c>
      <c r="F22" s="16">
        <v>4</v>
      </c>
      <c r="G22" s="26">
        <v>1</v>
      </c>
      <c r="H22" s="26">
        <v>1</v>
      </c>
      <c r="I22" s="19"/>
    </row>
    <row r="23" spans="1:9" s="8" customFormat="1" ht="30" customHeight="1">
      <c r="A23" s="21"/>
      <c r="B23" s="21"/>
      <c r="C23" s="21"/>
      <c r="D23" s="35" t="s">
        <v>46</v>
      </c>
      <c r="E23" s="15">
        <v>127</v>
      </c>
      <c r="F23" s="16">
        <v>127</v>
      </c>
      <c r="G23" s="26">
        <v>1</v>
      </c>
      <c r="H23" s="26">
        <v>1</v>
      </c>
      <c r="I23" s="19"/>
    </row>
    <row r="24" spans="1:9" s="8" customFormat="1" ht="30" customHeight="1">
      <c r="A24" s="21"/>
      <c r="B24" s="21"/>
      <c r="C24" s="21"/>
      <c r="D24" s="35" t="s">
        <v>47</v>
      </c>
      <c r="E24" s="15">
        <v>18</v>
      </c>
      <c r="F24" s="16">
        <v>18</v>
      </c>
      <c r="G24" s="26">
        <v>1</v>
      </c>
      <c r="H24" s="26">
        <v>1</v>
      </c>
      <c r="I24" s="19"/>
    </row>
    <row r="25" spans="1:9" s="8" customFormat="1" ht="30" customHeight="1">
      <c r="A25" s="21"/>
      <c r="B25" s="21"/>
      <c r="C25" s="21"/>
      <c r="D25" s="35" t="s">
        <v>48</v>
      </c>
      <c r="E25" s="15">
        <v>1</v>
      </c>
      <c r="F25" s="16">
        <v>1</v>
      </c>
      <c r="G25" s="26">
        <v>1</v>
      </c>
      <c r="H25" s="26">
        <v>1</v>
      </c>
      <c r="I25" s="19"/>
    </row>
    <row r="26" spans="1:9" s="8" customFormat="1" ht="30" customHeight="1">
      <c r="A26" s="21"/>
      <c r="B26" s="21"/>
      <c r="C26" s="21"/>
      <c r="D26" s="35" t="s">
        <v>49</v>
      </c>
      <c r="E26" s="15">
        <v>24.19</v>
      </c>
      <c r="F26" s="16">
        <v>24.19</v>
      </c>
      <c r="G26" s="26">
        <v>1</v>
      </c>
      <c r="H26" s="26">
        <v>1</v>
      </c>
      <c r="I26" s="19"/>
    </row>
    <row r="27" spans="1:9" s="8" customFormat="1" ht="30" customHeight="1">
      <c r="A27" s="21"/>
      <c r="B27" s="21"/>
      <c r="C27" s="21" t="s">
        <v>61</v>
      </c>
      <c r="D27" s="35" t="s">
        <v>36</v>
      </c>
      <c r="E27" s="17">
        <v>1</v>
      </c>
      <c r="F27" s="17">
        <v>1</v>
      </c>
      <c r="G27" s="26">
        <v>5</v>
      </c>
      <c r="H27" s="26">
        <v>5</v>
      </c>
      <c r="I27" s="19"/>
    </row>
    <row r="28" spans="1:9" s="8" customFormat="1" ht="30" customHeight="1">
      <c r="A28" s="21"/>
      <c r="B28" s="21"/>
      <c r="C28" s="21"/>
      <c r="D28" s="35" t="s">
        <v>37</v>
      </c>
      <c r="E28" s="17">
        <v>1</v>
      </c>
      <c r="F28" s="17">
        <v>1</v>
      </c>
      <c r="G28" s="26">
        <v>4</v>
      </c>
      <c r="H28" s="26">
        <v>4</v>
      </c>
      <c r="I28" s="19"/>
    </row>
    <row r="29" spans="1:9" s="8" customFormat="1" ht="30" customHeight="1">
      <c r="A29" s="21"/>
      <c r="B29" s="21"/>
      <c r="C29" s="21"/>
      <c r="D29" s="35" t="s">
        <v>38</v>
      </c>
      <c r="E29" s="17">
        <v>1</v>
      </c>
      <c r="F29" s="17">
        <v>1</v>
      </c>
      <c r="G29" s="26">
        <v>4</v>
      </c>
      <c r="H29" s="26">
        <v>4</v>
      </c>
      <c r="I29" s="19"/>
    </row>
    <row r="30" spans="1:9" s="8" customFormat="1" ht="30" customHeight="1">
      <c r="A30" s="21"/>
      <c r="B30" s="21"/>
      <c r="C30" s="21" t="s">
        <v>62</v>
      </c>
      <c r="D30" s="14" t="s">
        <v>51</v>
      </c>
      <c r="E30" s="19" t="s">
        <v>53</v>
      </c>
      <c r="F30" s="19" t="s">
        <v>55</v>
      </c>
      <c r="G30" s="26">
        <v>6</v>
      </c>
      <c r="H30" s="26">
        <v>4</v>
      </c>
      <c r="I30" s="18" t="s">
        <v>57</v>
      </c>
    </row>
    <row r="31" spans="1:9" s="8" customFormat="1" ht="59.5" customHeight="1">
      <c r="A31" s="21"/>
      <c r="B31" s="21"/>
      <c r="C31" s="21"/>
      <c r="D31" s="14" t="s">
        <v>52</v>
      </c>
      <c r="E31" s="19" t="s">
        <v>54</v>
      </c>
      <c r="F31" s="20">
        <v>45406</v>
      </c>
      <c r="G31" s="26">
        <v>6</v>
      </c>
      <c r="H31" s="26">
        <v>4</v>
      </c>
      <c r="I31" s="34"/>
    </row>
    <row r="32" spans="1:9" s="8" customFormat="1" ht="49.5" customHeight="1">
      <c r="A32" s="21"/>
      <c r="B32" s="21"/>
      <c r="C32" s="33" t="s">
        <v>64</v>
      </c>
      <c r="D32" s="14" t="s">
        <v>50</v>
      </c>
      <c r="E32" s="19" t="s">
        <v>63</v>
      </c>
      <c r="F32" s="19" t="s">
        <v>56</v>
      </c>
      <c r="G32" s="26">
        <v>10</v>
      </c>
      <c r="H32" s="26">
        <v>10</v>
      </c>
      <c r="I32" s="19"/>
    </row>
    <row r="33" spans="1:9" s="8" customFormat="1" ht="131.5" customHeight="1">
      <c r="A33" s="21"/>
      <c r="B33" s="19" t="s">
        <v>66</v>
      </c>
      <c r="C33" s="19" t="s">
        <v>67</v>
      </c>
      <c r="D33" s="14" t="s">
        <v>68</v>
      </c>
      <c r="E33" s="19" t="s">
        <v>65</v>
      </c>
      <c r="F33" s="19" t="s">
        <v>65</v>
      </c>
      <c r="G33" s="26">
        <v>40</v>
      </c>
      <c r="H33" s="26">
        <v>35</v>
      </c>
      <c r="I33" s="19" t="s">
        <v>69</v>
      </c>
    </row>
    <row r="34" spans="1:9" s="8" customFormat="1" ht="30" customHeight="1">
      <c r="A34" s="22" t="s">
        <v>10</v>
      </c>
      <c r="B34" s="30"/>
      <c r="C34" s="30"/>
      <c r="D34" s="31"/>
      <c r="E34" s="30"/>
      <c r="F34" s="26"/>
      <c r="G34" s="26"/>
      <c r="H34" s="32">
        <f>I9+SUM(H16:H33)</f>
        <v>90.839115031129552</v>
      </c>
      <c r="I34" s="19"/>
    </row>
  </sheetData>
  <mergeCells count="27">
    <mergeCell ref="I30:I31"/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A13:A14"/>
    <mergeCell ref="B13:E13"/>
    <mergeCell ref="F13:I13"/>
    <mergeCell ref="B14:E14"/>
    <mergeCell ref="F14:I14"/>
    <mergeCell ref="A15:A33"/>
    <mergeCell ref="B16:B32"/>
    <mergeCell ref="C16:C26"/>
    <mergeCell ref="C27:C29"/>
    <mergeCell ref="C30:C31"/>
  </mergeCells>
  <phoneticPr fontId="14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2024-04-15T08:19:26Z</cp:lastPrinted>
  <dcterms:created xsi:type="dcterms:W3CDTF">2018-03-28T06:56:00Z</dcterms:created>
  <dcterms:modified xsi:type="dcterms:W3CDTF">2024-05-10T06:28:12Z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