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10" i="44" l="1"/>
  <c r="G10" i="44"/>
  <c r="G9" i="44" s="1"/>
  <c r="E9" i="44"/>
  <c r="H9" i="44" s="1"/>
  <c r="D9" i="44"/>
  <c r="I9" i="44" l="1"/>
  <c r="H25" i="44" s="1"/>
</calcChain>
</file>

<file path=xl/sharedStrings.xml><?xml version="1.0" encoding="utf-8"?>
<sst xmlns="http://schemas.openxmlformats.org/spreadsheetml/2006/main" count="72" uniqueCount="62">
  <si>
    <t>（2023年度）</t>
  </si>
  <si>
    <t>项目名称</t>
  </si>
  <si>
    <t>主管部门</t>
  </si>
  <si>
    <t>北京市交通委员会</t>
  </si>
  <si>
    <t>实施单位</t>
  </si>
  <si>
    <t>项目负责人</t>
  </si>
  <si>
    <t>张聪聪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</si>
  <si>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</si>
  <si>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</si>
  <si>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</si>
  <si>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</si>
  <si>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</si>
  <si>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</si>
  <si>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</si>
  <si>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</si>
  <si>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</si>
  <si>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</si>
  <si>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</si>
  <si>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</si>
  <si>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</si>
  <si>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</si>
  <si>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</si>
  <si>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</si>
  <si>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</si>
  <si>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全长约16公里，将现状双向四车道扩宽改造为双向六车道，并改建9.2公路路段为地下隧道，设特长隧道1座，桥梁9座，加宽涵洞10道，新建涵洞2道，设互通式立交4座，新建隧道管理区2处，新建匝道收费站2处。</t>
  </si>
  <si>
    <t>截止2023年底工程累计总体形象进度完成88%，2023年度完成进度28%。东六环改造工程盾构掘进2023年7月23日全部完成（14679米），环球东桥于2023年2月19日通车放行，张家湾北桥导改改建、现况六环南北两段导改、京津公路首次导改分别于2023年5月、7月、8月完成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</si>
  <si>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</si>
  <si>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</si>
  <si>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</si>
  <si>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</si>
  <si>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</si>
  <si>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</si>
  <si>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</si>
  <si>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</si>
  <si>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按期完成资金拨付</t>
  </si>
  <si>
    <t>完工项目验收合格率</t>
  </si>
  <si>
    <t>支持高速公路改造建设里程（公里）</t>
  </si>
  <si>
    <t>成本指标（10分）</t>
  </si>
  <si>
    <t>投资批复</t>
  </si>
  <si>
    <t>群众调查满意度</t>
  </si>
  <si>
    <t>≥80%</t>
  </si>
  <si>
    <t>对副中心地区经济发展的促进作用</t>
  </si>
  <si>
    <t>改造项目适应未来一定时期内交通需求</t>
  </si>
  <si>
    <t>交通建设符合环评审批要求</t>
  </si>
  <si>
    <t>对副中心地区交通通行能力的改善</t>
  </si>
  <si>
    <t>总分</t>
  </si>
  <si>
    <t>发展计划处</t>
    <phoneticPr fontId="10" type="noConversion"/>
  </si>
  <si>
    <t xml:space="preserve">项目支出绩效自评表 </t>
  </si>
  <si>
    <t>效益指标（40分）</t>
    <phoneticPr fontId="10" type="noConversion"/>
  </si>
  <si>
    <t>11000022T000000489652-北京东六环（潞苑大街-京哈高速）改造</t>
    <phoneticPr fontId="10" type="noConversion"/>
  </si>
  <si>
    <t>16公里</t>
    <phoneticPr fontId="10" type="noConversion"/>
  </si>
  <si>
    <t>≤163300万元</t>
    <phoneticPr fontId="10" type="noConversion"/>
  </si>
  <si>
    <t>163300万元</t>
    <phoneticPr fontId="10" type="noConversion"/>
  </si>
  <si>
    <t>提升</t>
    <phoneticPr fontId="10" type="noConversion"/>
  </si>
  <si>
    <t>符合</t>
    <phoneticPr fontId="10" type="noConversion"/>
  </si>
  <si>
    <t>时效指标（12分）</t>
    <phoneticPr fontId="10" type="noConversion"/>
  </si>
  <si>
    <t>质量指标（13分）</t>
    <phoneticPr fontId="10" type="noConversion"/>
  </si>
  <si>
    <t>数量指标（15分）</t>
    <phoneticPr fontId="10" type="noConversion"/>
  </si>
  <si>
    <t>服务对象满意度指标（10分）</t>
    <phoneticPr fontId="10" type="noConversion"/>
  </si>
  <si>
    <t>经济、社会、生态、可持续影响效益指标（30分）</t>
    <phoneticPr fontId="10" type="noConversion"/>
  </si>
  <si>
    <t>项目未完工，未进行满意度调查</t>
    <phoneticPr fontId="10" type="noConversion"/>
  </si>
  <si>
    <t>项目未完工，分项工程验收合格率100%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</si>
</sst>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name val="微软雅黑"/>
      <family val="2"/>
      <charset val="134"/>
    </font>
    <font>
      <sz val="14"/>
      <name val="微软雅黑"/>
      <family val="2"/>
      <charset val="134"/>
    </font>
    <font>
      <sz val="11"/>
      <name val="微软雅黑"/>
      <family val="2"/>
      <charset val="134"/>
    </font>
    <font>
      <sz val="16"/>
      <name val="微软雅黑"/>
      <family val="2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b/>
      <sz val="1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5" fillId="0" borderId="0"/>
    <xf numFmtId="0" fontId="9" fillId="0" borderId="0"/>
    <xf numFmtId="0" fontId="9" fillId="0" borderId="0"/>
    <xf numFmtId="0" fontId="8" fillId="0" borderId="0">
      <alignment vertical="center"/>
    </xf>
    <xf numFmtId="0" fontId="5" fillId="0" borderId="0"/>
    <xf numFmtId="0" fontId="6" fillId="0" borderId="0"/>
    <xf numFmtId="0" fontId="7" fillId="0" borderId="0"/>
    <xf numFmtId="0" fontId="5" fillId="0" borderId="0"/>
    <xf numFmtId="0" fontId="9" fillId="0" borderId="0">
      <alignment vertical="center"/>
    </xf>
    <xf numFmtId="0" fontId="5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/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9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5"/>
    <cellStyle name="常规 2 3" xfId="12"/>
    <cellStyle name="常规 2 4" xfId="4"/>
    <cellStyle name="常规 3" xfId="13"/>
    <cellStyle name="常规 4" xfId="7"/>
    <cellStyle name="常规 4 2" xfId="2"/>
    <cellStyle name="常规 4 3" xfId="1"/>
    <cellStyle name="常规 4 4" xfId="6"/>
    <cellStyle name="常规 5" xfId="8"/>
    <cellStyle name="常规 6" xfId="10"/>
    <cellStyle name="常规 7" xfId="11"/>
    <cellStyle name="千位分隔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9" workbookViewId="0">
      <selection activeCell="E9" sqref="E9"/>
    </sheetView>
  </sheetViews>
  <sheetFormatPr defaultColWidth="9" defaultRowHeight="16.5"/>
  <cols>
    <col min="1" max="1" width="4.08984375" style="4" customWidth="1"/>
    <col min="2" max="2" width="10.6328125" style="4" customWidth="1"/>
    <col min="3" max="3" width="18.6328125" style="4" customWidth="1"/>
    <col min="4" max="4" width="17.453125" style="5" customWidth="1"/>
    <col min="5" max="5" width="13.453125" style="5" customWidth="1"/>
    <col min="6" max="6" width="13.6328125" style="4" customWidth="1"/>
    <col min="7" max="7" width="10.08984375" style="6" customWidth="1"/>
    <col min="8" max="8" width="10.08984375" style="4" customWidth="1"/>
    <col min="9" max="9" width="14.26953125" style="4" customWidth="1"/>
    <col min="10" max="10" width="9" style="4"/>
    <col min="11" max="11" width="12.6328125" style="4"/>
    <col min="12" max="16384" width="9" style="4"/>
  </cols>
  <sheetData>
    <row r="1" spans="1:9" ht="21.5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29" t="s">
        <v>47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>
      <c r="A3" s="28" t="s">
        <v>0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>
      <c r="A4" s="7"/>
      <c r="B4" s="7"/>
      <c r="C4" s="7"/>
      <c r="D4" s="8"/>
      <c r="E4" s="8"/>
      <c r="F4" s="7"/>
      <c r="G4" s="9"/>
    </row>
    <row r="5" spans="1:9" s="3" customFormat="1">
      <c r="A5" s="12" t="s">
        <v>1</v>
      </c>
      <c r="B5" s="12"/>
      <c r="C5" s="12" t="s">
        <v>49</v>
      </c>
      <c r="D5" s="12"/>
      <c r="E5" s="12"/>
      <c r="F5" s="12"/>
      <c r="G5" s="12"/>
      <c r="H5" s="12"/>
      <c r="I5" s="12"/>
    </row>
    <row r="6" spans="1:9" s="3" customFormat="1">
      <c r="A6" s="12" t="s">
        <v>2</v>
      </c>
      <c r="B6" s="12"/>
      <c r="C6" s="12" t="s">
        <v>3</v>
      </c>
      <c r="D6" s="12"/>
      <c r="E6" s="12"/>
      <c r="F6" s="13" t="s">
        <v>4</v>
      </c>
      <c r="G6" s="12" t="s">
        <v>46</v>
      </c>
      <c r="H6" s="12"/>
      <c r="I6" s="12"/>
    </row>
    <row r="7" spans="1:9" s="3" customFormat="1">
      <c r="A7" s="12" t="s">
        <v>5</v>
      </c>
      <c r="B7" s="12"/>
      <c r="C7" s="12" t="s">
        <v>6</v>
      </c>
      <c r="D7" s="12"/>
      <c r="E7" s="12"/>
      <c r="F7" s="13" t="s">
        <v>7</v>
      </c>
      <c r="G7" s="12">
        <v>55530680</v>
      </c>
      <c r="H7" s="12"/>
      <c r="I7" s="12"/>
    </row>
    <row r="8" spans="1:9" s="3" customFormat="1">
      <c r="A8" s="12" t="s">
        <v>8</v>
      </c>
      <c r="B8" s="12"/>
      <c r="C8" s="13"/>
      <c r="D8" s="14" t="s">
        <v>9</v>
      </c>
      <c r="E8" s="13" t="s">
        <v>10</v>
      </c>
      <c r="F8" s="13" t="s">
        <v>11</v>
      </c>
      <c r="G8" s="13" t="s">
        <v>12</v>
      </c>
      <c r="H8" s="13" t="s">
        <v>13</v>
      </c>
      <c r="I8" s="14" t="s">
        <v>14</v>
      </c>
    </row>
    <row r="9" spans="1:9" s="3" customFormat="1" ht="32.25" customHeight="1">
      <c r="A9" s="12" t="s">
        <v>15</v>
      </c>
      <c r="B9" s="12"/>
      <c r="C9" s="15" t="s">
        <v>16</v>
      </c>
      <c r="D9" s="14">
        <f>D10+D11+D12</f>
        <v>163300</v>
      </c>
      <c r="E9" s="14">
        <f>E10+E11+E12</f>
        <v>163300</v>
      </c>
      <c r="F9" s="14">
        <v>163300</v>
      </c>
      <c r="G9" s="14">
        <f>G10+G11+G12</f>
        <v>10</v>
      </c>
      <c r="H9" s="16">
        <f>+F9/E9</f>
        <v>1</v>
      </c>
      <c r="I9" s="17">
        <f>G9*H9</f>
        <v>10</v>
      </c>
    </row>
    <row r="10" spans="1:9" s="3" customFormat="1" ht="13.5" customHeight="1">
      <c r="A10" s="11"/>
      <c r="B10" s="11"/>
      <c r="C10" s="15" t="s">
        <v>17</v>
      </c>
      <c r="D10" s="14">
        <v>163300</v>
      </c>
      <c r="E10" s="14">
        <v>163300</v>
      </c>
      <c r="F10" s="27">
        <v>163300</v>
      </c>
      <c r="G10" s="17">
        <f>E10/E9*10</f>
        <v>10</v>
      </c>
      <c r="H10" s="16">
        <f>+F10/E10</f>
        <v>1</v>
      </c>
      <c r="I10" s="14" t="s">
        <v>18</v>
      </c>
    </row>
    <row r="11" spans="1:9" s="3" customFormat="1" ht="13.5" customHeight="1">
      <c r="A11" s="11"/>
      <c r="B11" s="11"/>
      <c r="C11" s="15" t="s">
        <v>19</v>
      </c>
      <c r="D11" s="14"/>
      <c r="E11" s="14"/>
      <c r="F11" s="13"/>
      <c r="G11" s="17"/>
      <c r="H11" s="16"/>
      <c r="I11" s="14" t="s">
        <v>18</v>
      </c>
    </row>
    <row r="12" spans="1:9" s="3" customFormat="1">
      <c r="A12" s="11"/>
      <c r="B12" s="11"/>
      <c r="C12" s="15" t="s">
        <v>20</v>
      </c>
      <c r="D12" s="14"/>
      <c r="E12" s="14"/>
      <c r="F12" s="14"/>
      <c r="G12" s="17"/>
      <c r="H12" s="16"/>
      <c r="I12" s="14" t="s">
        <v>18</v>
      </c>
    </row>
    <row r="13" spans="1:9" s="3" customFormat="1" ht="18" customHeight="1">
      <c r="A13" s="12" t="s">
        <v>21</v>
      </c>
      <c r="B13" s="12" t="s">
        <v>22</v>
      </c>
      <c r="C13" s="12"/>
      <c r="D13" s="12"/>
      <c r="E13" s="12"/>
      <c r="F13" s="12" t="s">
        <v>23</v>
      </c>
      <c r="G13" s="12"/>
      <c r="H13" s="12"/>
      <c r="I13" s="12"/>
    </row>
    <row r="14" spans="1:9" s="3" customFormat="1" ht="87" customHeight="1">
      <c r="A14" s="12"/>
      <c r="B14" s="18" t="s">
        <v>24</v>
      </c>
      <c r="C14" s="19"/>
      <c r="D14" s="19"/>
      <c r="E14" s="20"/>
      <c r="F14" s="18" t="s">
        <v>25</v>
      </c>
      <c r="G14" s="19"/>
      <c r="H14" s="19"/>
      <c r="I14" s="20"/>
    </row>
    <row r="15" spans="1:9" s="3" customFormat="1" ht="34.5" customHeight="1">
      <c r="A15" s="12" t="s">
        <v>26</v>
      </c>
      <c r="B15" s="14" t="s">
        <v>27</v>
      </c>
      <c r="C15" s="14" t="s">
        <v>28</v>
      </c>
      <c r="D15" s="13" t="s">
        <v>29</v>
      </c>
      <c r="E15" s="14" t="s">
        <v>30</v>
      </c>
      <c r="F15" s="14" t="s">
        <v>31</v>
      </c>
      <c r="G15" s="13" t="s">
        <v>12</v>
      </c>
      <c r="H15" s="13" t="s">
        <v>14</v>
      </c>
      <c r="I15" s="14" t="s">
        <v>32</v>
      </c>
    </row>
    <row r="16" spans="1:9" s="3" customFormat="1" ht="41" customHeight="1">
      <c r="A16" s="12"/>
      <c r="B16" s="21" t="s">
        <v>33</v>
      </c>
      <c r="C16" s="14" t="s">
        <v>55</v>
      </c>
      <c r="D16" s="14" t="s">
        <v>34</v>
      </c>
      <c r="E16" s="22">
        <v>163300</v>
      </c>
      <c r="F16" s="22">
        <v>163300</v>
      </c>
      <c r="G16" s="23">
        <v>12</v>
      </c>
      <c r="H16" s="23">
        <v>12</v>
      </c>
      <c r="I16" s="22"/>
    </row>
    <row r="17" spans="1:9" s="3" customFormat="1" ht="41" customHeight="1">
      <c r="A17" s="12"/>
      <c r="B17" s="24"/>
      <c r="C17" s="14" t="s">
        <v>56</v>
      </c>
      <c r="D17" s="14" t="s">
        <v>35</v>
      </c>
      <c r="E17" s="25">
        <v>1</v>
      </c>
      <c r="F17" s="25">
        <v>1</v>
      </c>
      <c r="G17" s="23">
        <v>13</v>
      </c>
      <c r="H17" s="23">
        <v>13</v>
      </c>
      <c r="I17" s="22" t="s">
        <v>61</v>
      </c>
    </row>
    <row r="18" spans="1:9" s="3" customFormat="1" ht="41" customHeight="1">
      <c r="A18" s="12"/>
      <c r="B18" s="24"/>
      <c r="C18" s="14" t="s">
        <v>57</v>
      </c>
      <c r="D18" s="14" t="s">
        <v>36</v>
      </c>
      <c r="E18" s="26" t="s">
        <v>50</v>
      </c>
      <c r="F18" s="22" t="s">
        <v>50</v>
      </c>
      <c r="G18" s="22">
        <v>15</v>
      </c>
      <c r="H18" s="22">
        <v>15</v>
      </c>
      <c r="I18" s="22"/>
    </row>
    <row r="19" spans="1:9" s="3" customFormat="1" ht="41" customHeight="1">
      <c r="A19" s="12"/>
      <c r="B19" s="30"/>
      <c r="C19" s="14" t="s">
        <v>37</v>
      </c>
      <c r="D19" s="14" t="s">
        <v>38</v>
      </c>
      <c r="E19" s="26" t="s">
        <v>51</v>
      </c>
      <c r="F19" s="22" t="s">
        <v>52</v>
      </c>
      <c r="G19" s="22">
        <v>10</v>
      </c>
      <c r="H19" s="22">
        <v>10</v>
      </c>
      <c r="I19" s="22"/>
    </row>
    <row r="20" spans="1:9" s="3" customFormat="1" ht="41" customHeight="1">
      <c r="A20" s="12"/>
      <c r="B20" s="21" t="s">
        <v>48</v>
      </c>
      <c r="C20" s="14" t="s">
        <v>58</v>
      </c>
      <c r="D20" s="14" t="s">
        <v>39</v>
      </c>
      <c r="E20" s="26" t="s">
        <v>40</v>
      </c>
      <c r="F20" s="26" t="s">
        <v>40</v>
      </c>
      <c r="G20" s="23">
        <v>10</v>
      </c>
      <c r="H20" s="23">
        <v>0</v>
      </c>
      <c r="I20" s="22" t="s">
        <v>60</v>
      </c>
    </row>
    <row r="21" spans="1:9" s="3" customFormat="1" ht="41" customHeight="1">
      <c r="A21" s="12"/>
      <c r="B21" s="24"/>
      <c r="C21" s="21" t="s">
        <v>59</v>
      </c>
      <c r="D21" s="14" t="s">
        <v>41</v>
      </c>
      <c r="E21" s="14" t="s">
        <v>53</v>
      </c>
      <c r="F21" s="14" t="s">
        <v>53</v>
      </c>
      <c r="G21" s="23">
        <v>7</v>
      </c>
      <c r="H21" s="23">
        <v>7</v>
      </c>
      <c r="I21" s="14"/>
    </row>
    <row r="22" spans="1:9" s="3" customFormat="1" ht="41" customHeight="1">
      <c r="A22" s="12"/>
      <c r="B22" s="24"/>
      <c r="C22" s="24"/>
      <c r="D22" s="14" t="s">
        <v>42</v>
      </c>
      <c r="E22" s="14" t="s">
        <v>54</v>
      </c>
      <c r="F22" s="14" t="s">
        <v>54</v>
      </c>
      <c r="G22" s="23">
        <v>7</v>
      </c>
      <c r="H22" s="23">
        <v>7</v>
      </c>
      <c r="I22" s="14"/>
    </row>
    <row r="23" spans="1:9" s="3" customFormat="1" ht="41" customHeight="1">
      <c r="A23" s="12"/>
      <c r="B23" s="24"/>
      <c r="C23" s="24"/>
      <c r="D23" s="14" t="s">
        <v>43</v>
      </c>
      <c r="E23" s="31">
        <v>1</v>
      </c>
      <c r="F23" s="31">
        <v>1</v>
      </c>
      <c r="G23" s="23">
        <v>8</v>
      </c>
      <c r="H23" s="23">
        <v>8</v>
      </c>
      <c r="I23" s="14"/>
    </row>
    <row r="24" spans="1:9" s="3" customFormat="1" ht="41" customHeight="1">
      <c r="A24" s="12"/>
      <c r="B24" s="30"/>
      <c r="C24" s="30"/>
      <c r="D24" s="14" t="s">
        <v>44</v>
      </c>
      <c r="E24" s="14" t="s">
        <v>53</v>
      </c>
      <c r="F24" s="14" t="s">
        <v>53</v>
      </c>
      <c r="G24" s="23">
        <v>8</v>
      </c>
      <c r="H24" s="23">
        <v>8</v>
      </c>
      <c r="I24" s="14"/>
    </row>
    <row r="25" spans="1:9" s="3" customFormat="1" ht="30" customHeight="1">
      <c r="A25" s="12" t="s">
        <v>45</v>
      </c>
      <c r="B25" s="12"/>
      <c r="C25" s="12"/>
      <c r="D25" s="12"/>
      <c r="E25" s="12"/>
      <c r="F25" s="12"/>
      <c r="G25" s="23"/>
      <c r="H25" s="17">
        <f>I9+SUM(H16:H24)</f>
        <v>90</v>
      </c>
      <c r="I25" s="14"/>
    </row>
  </sheetData>
  <mergeCells count="26">
    <mergeCell ref="B13:E13"/>
    <mergeCell ref="F13:I13"/>
    <mergeCell ref="B14:E14"/>
    <mergeCell ref="F14:I14"/>
    <mergeCell ref="A25:F25"/>
    <mergeCell ref="A13:A14"/>
    <mergeCell ref="A15:A24"/>
    <mergeCell ref="B20:B24"/>
    <mergeCell ref="B16:B19"/>
    <mergeCell ref="C21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0" type="noConversion"/>
  <pageMargins left="0.7" right="0.7" top="0.75" bottom="0.75" header="0.3" footer="0.3"/>
  <pageSetup paperSize="9" scale="85" fitToHeight="0" orientation="portrait"/>
  <ignoredErrors>
    <ignoredError sqref="H2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2024-05-09T02:56:37Z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646DB1B3FB934BC6847073F2FDB24FAD</vt:lpwstr>
  </property>
</Properties>
</file>