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20" windowHeight="11020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44" l="1"/>
  <c r="I9" i="44" s="1"/>
  <c r="H36" i="44" s="1"/>
</calcChain>
</file>

<file path=xl/sharedStrings.xml><?xml version="1.0" encoding="utf-8"?>
<sst xmlns="http://schemas.openxmlformats.org/spreadsheetml/2006/main" count="108" uniqueCount="90">
  <si>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</si>
  <si>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</si>
  <si>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</si>
  <si>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</si>
  <si>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北京市交通委员会</t>
  </si>
  <si>
    <t>实施单位</t>
  </si>
  <si>
    <t>货物运输管理处</t>
  </si>
  <si>
    <t>项目负责人</t>
  </si>
  <si>
    <t>董玉强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</si>
  <si>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</si>
  <si>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</si>
  <si>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</si>
  <si>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</si>
  <si>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</si>
  <si>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</si>
  <si>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</si>
  <si>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</si>
  <si>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</si>
  <si>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</si>
  <si>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</si>
  <si>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</si>
  <si>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</si>
  <si>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</si>
  <si>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</si>
  <si>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</si>
  <si>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</si>
  <si>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落实营商环境创新试点、5.0版任务和世行评价要求，北京市交通委员会通过对“北京市危险货物道路运输电子运单管理系统”进行升级改造，建成“北京市智慧货运综合服务平台”，汇聚各专业货物运输动静态信息，形成我市多式联运信息服务，加强重大活动期间重点车辆监管力度，全面提升货运行业管理和服务水平，促进货运行业健康有序发展。本项目建设内容主要包括：开发北京市智慧货运综合服务平台，包括多式联运综合运输信息服务系统、多式联运数据管理系统、多式联运运行监测系统、多式联运统计分析系统、多式联运后台服务管理系统、多式联运移动服务系统等6个系统。购置云安全网关系统2套，关键信息加密系统1套，BI分析工具1套，消息中间件1套。租用1年期新增的市级政务云平台服务。开展数据资源建设、软件测评、安全测评、监理等工作。2022-2023年完成项目全部实施工作，并进行项目验收。</t>
  </si>
  <si>
    <t>为落实营商环境创新试点、5.0版任务和世行评价要求，北京市交通委员会通过对“北京市危险货物道路运输电子运单管理系统”进行升级改造，建成“北京市智慧货运综合服务平台”，汇聚各专业货物运输动静态信息，形成我市多式联运信息服务，加强重大活动期间重点车辆监管力度，全面提升货运行业管理和服务水平，促进货运行业健康有序发展。本项目建设内容主要包括：开发北京市智慧货运综合服务平台，包括多式联运综合运输信息服务系统、多式联运数据管理系统、多式联运运行监测系统、多式联运统计分析系统、多式联运后台服务管理系统、多式联运移动服务系统等6个系统。购置云安全网关系统2套，关键信息加密系统1套，BI分析工具1套，消息中间件1套。租用1年期新增的市级政务云平台服务。开展数据资源建设、软件测评、安全测评、监理等工作。2023年12月完成项目全部实施工作，并进行项目验收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</si>
  <si>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</si>
  <si>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</si>
  <si>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</si>
  <si>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</si>
  <si>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</si>
  <si>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</si>
  <si>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</si>
  <si>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</si>
  <si>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6个</t>
  </si>
  <si>
    <t>系统正常运行率</t>
  </si>
  <si>
    <t>≥99.9%</t>
  </si>
  <si>
    <t>系统开发完成率</t>
  </si>
  <si>
    <t>≥100%</t>
  </si>
  <si>
    <t>系统平均无故障时间</t>
  </si>
  <si>
    <t>1000小时</t>
  </si>
  <si>
    <t>政府采购率</t>
  </si>
  <si>
    <t>故障排除率</t>
  </si>
  <si>
    <t>系统故障修复响应时间</t>
  </si>
  <si>
    <t>3小时</t>
  </si>
  <si>
    <t>2.5小时</t>
  </si>
  <si>
    <t>验收合格率</t>
  </si>
  <si>
    <t>系统运行维护响应时间</t>
  </si>
  <si>
    <t>≤1小时</t>
  </si>
  <si>
    <t>30分钟</t>
  </si>
  <si>
    <t>付款进度：首付款支付时间：2022年9月，初验中期款支付时间：2022年12月，终验尾款支付时间：2023年12月</t>
  </si>
  <si>
    <t>根据项目实际实施进度进行资金支付，在2023年12月前完成全部资金支付</t>
  </si>
  <si>
    <t>系统测试</t>
  </si>
  <si>
    <t>2023年8月1日至2023年10月30日</t>
  </si>
  <si>
    <t>系统终验2023年12月</t>
  </si>
  <si>
    <t>2023年12月前</t>
  </si>
  <si>
    <t>系统试运行2023年1月至11月</t>
  </si>
  <si>
    <t>2023年1月1日至2023年11月30日</t>
  </si>
  <si>
    <t>成本指标
（10分）</t>
  </si>
  <si>
    <t>年度维护成本增长率</t>
  </si>
  <si>
    <t>≤10%</t>
  </si>
  <si>
    <t>项目预算控制数</t>
  </si>
  <si>
    <t>≤184.2257万元</t>
  </si>
  <si>
    <t>效益指标（40分）</t>
  </si>
  <si>
    <t>服务对象满意度指标（10分）</t>
  </si>
  <si>
    <t>使用系统人员满意度</t>
  </si>
  <si>
    <t>≥9%</t>
  </si>
  <si>
    <t>经济效益指标</t>
  </si>
  <si>
    <t>降低数据共享成本,降低监管成本,减少企业管理成本</t>
  </si>
  <si>
    <t>社会效益指标</t>
  </si>
  <si>
    <t>生态效益指标</t>
  </si>
  <si>
    <t>通过提升货运行业运行效率，降低碳排放，使环境得到改善</t>
  </si>
  <si>
    <t>可持续影响指标</t>
  </si>
  <si>
    <t>系统设计使用年限大于5年</t>
  </si>
  <si>
    <t>总分</t>
  </si>
  <si>
    <t>北京市智慧货运综合服务平台（北京市危险货物道路运输电子运单管理系统升级改造项目）</t>
    <phoneticPr fontId="12" type="noConversion"/>
  </si>
  <si>
    <t>182.5318万元</t>
    <phoneticPr fontId="12" type="noConversion"/>
  </si>
  <si>
    <t>数量指标
（15分）</t>
    <phoneticPr fontId="12" type="noConversion"/>
  </si>
  <si>
    <t>质量指标
（13分）</t>
    <phoneticPr fontId="12" type="noConversion"/>
  </si>
  <si>
    <t>时效指标
（12分）</t>
    <phoneticPr fontId="12" type="noConversion"/>
  </si>
  <si>
    <t>经济、社会、生态、可持续影响效益指标（30分）</t>
    <phoneticPr fontId="12" type="noConversion"/>
  </si>
  <si>
    <t>系统开发数量:开发北京市智慧货运综合服务平台，包括多式联运综合运输信息服务系统、多式联运数据管理系统、多式联运运行监测系统、多式联运统计分析系统、多式联运后台服务管理系统、多式联运移动服务系统等6个系统。</t>
    <phoneticPr fontId="12" type="noConversion"/>
  </si>
  <si>
    <t>支撑依据不充分</t>
    <phoneticPr fontId="12" type="noConversion"/>
  </si>
  <si>
    <t>降低数据共享成本,降低监管成本,减少企业管理成本</t>
    <phoneticPr fontId="12" type="noConversion"/>
  </si>
  <si>
    <t>汇聚各专业货物运输动静态信息，形成我市多式联运信息服务，加强重大活动期间重点车辆监管力度，全面提升货运行业管理和服务水平，促进货运行业健康有序发展。</t>
    <phoneticPr fontId="12" type="noConversion"/>
  </si>
  <si>
    <t>通过提升货运行业运行效率，降低碳排放，使环境得到改善</t>
    <phoneticPr fontId="12" type="noConversion"/>
  </si>
  <si>
    <t>仅提供用户使用意见，无满意度分析情况</t>
    <phoneticPr fontId="12" type="noConversion"/>
  </si>
  <si>
    <t>汇聚各专业货物运输动静态信息，形成我市多式联运信息服务，加强重大活动期间重点车辆监管力度，全面提升货运行业管理和服务水平，促进货运行业健康有序发展。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</si>
</sst>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/>
    <xf numFmtId="0" fontId="11" fillId="0" borderId="0"/>
    <xf numFmtId="0" fontId="8" fillId="0" borderId="0"/>
    <xf numFmtId="0" fontId="11" fillId="0" borderId="0"/>
    <xf numFmtId="0" fontId="8" fillId="0" borderId="0">
      <alignment vertical="center"/>
    </xf>
    <xf numFmtId="0" fontId="9" fillId="0" borderId="0"/>
    <xf numFmtId="0" fontId="5" fillId="0" borderId="0"/>
    <xf numFmtId="43" fontId="8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/>
    <xf numFmtId="0" fontId="13" fillId="0" borderId="3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vertical="center" wrapText="1"/>
    </xf>
    <xf numFmtId="0" fontId="13" fillId="0" borderId="7" xfId="0" applyFont="1" applyBorder="1" applyAlignment="1">
      <alignment horizontal="center" vertical="center" wrapText="1"/>
    </xf>
    <xf numFmtId="10" fontId="13" fillId="0" borderId="2" xfId="0" applyNumberFormat="1" applyFont="1" applyBorder="1" applyAlignment="1">
      <alignment horizontal="center" vertical="center" wrapText="1"/>
    </xf>
    <xf numFmtId="176" fontId="13" fillId="0" borderId="2" xfId="0" applyNumberFormat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center" wrapText="1"/>
    </xf>
    <xf numFmtId="9" fontId="13" fillId="0" borderId="2" xfId="0" applyNumberFormat="1" applyFont="1" applyBorder="1" applyAlignment="1">
      <alignment horizontal="center" vertical="center" wrapText="1"/>
    </xf>
    <xf numFmtId="57" fontId="13" fillId="0" borderId="2" xfId="0" applyNumberFormat="1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5">
    <cellStyle name="常规" xfId="0" builtinId="0"/>
    <cellStyle name="常规 2" xfId="1"/>
    <cellStyle name="常规 2 2" xfId="2"/>
    <cellStyle name="常规 2 2 2" xfId="3"/>
    <cellStyle name="常规 2 3" xfId="4"/>
    <cellStyle name="常规 2 4" xfId="5"/>
    <cellStyle name="常规 3" xfId="6"/>
    <cellStyle name="常规 4" xfId="7"/>
    <cellStyle name="常规 4 2" xfId="8"/>
    <cellStyle name="常规 4 3" xfId="9"/>
    <cellStyle name="常规 4 4" xfId="10"/>
    <cellStyle name="常规 5" xfId="11"/>
    <cellStyle name="常规 6" xfId="12"/>
    <cellStyle name="常规 7" xfId="13"/>
    <cellStyle name="千位分隔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6"/>
  <sheetViews>
    <sheetView tabSelected="1" topLeftCell="A31" zoomScale="80" zoomScaleNormal="80" workbookViewId="0">
      <selection activeCell="G31" sqref="G31:G35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6328125" customWidth="1"/>
    <col min="4" max="4" width="18.90625" style="4" customWidth="1"/>
    <col min="5" max="5" width="18.6328125" style="4" customWidth="1"/>
    <col min="6" max="6" width="19" customWidth="1"/>
    <col min="7" max="7" width="8.453125" style="5" customWidth="1"/>
    <col min="8" max="8" width="11.08984375" customWidth="1"/>
    <col min="9" max="9" width="17.36328125" customWidth="1"/>
    <col min="11" max="11" width="18.453125" customWidth="1"/>
  </cols>
  <sheetData>
    <row r="1" spans="1:10" ht="21" x14ac:dyDescent="0.25">
      <c r="A1" s="27"/>
      <c r="B1" s="27"/>
      <c r="C1" s="27"/>
      <c r="D1" s="27"/>
      <c r="E1" s="27"/>
      <c r="F1" s="27"/>
      <c r="G1" s="27"/>
    </row>
    <row r="2" spans="1:10" s="1" customFormat="1" ht="22.5" customHeight="1" x14ac:dyDescent="0.25">
      <c r="A2" s="28" t="s">
        <v>0</v>
      </c>
      <c r="B2" s="28"/>
      <c r="C2" s="28"/>
      <c r="D2" s="28"/>
      <c r="E2" s="28"/>
      <c r="F2" s="28"/>
      <c r="G2" s="28"/>
      <c r="H2" s="28"/>
      <c r="I2" s="28"/>
    </row>
    <row r="3" spans="1:10" s="2" customFormat="1" ht="18.75" customHeight="1" x14ac:dyDescent="0.25">
      <c r="A3" s="29" t="s">
        <v>1</v>
      </c>
      <c r="B3" s="29"/>
      <c r="C3" s="29"/>
      <c r="D3" s="29"/>
      <c r="E3" s="29"/>
      <c r="F3" s="29"/>
      <c r="G3" s="29"/>
      <c r="H3" s="29"/>
      <c r="I3" s="29"/>
    </row>
    <row r="4" spans="1:10" s="2" customFormat="1" ht="11.25" customHeight="1" x14ac:dyDescent="0.25">
      <c r="A4" s="6"/>
      <c r="B4" s="6"/>
      <c r="C4" s="6"/>
      <c r="D4" s="7"/>
      <c r="E4" s="7"/>
      <c r="F4" s="6"/>
      <c r="G4" s="8"/>
    </row>
    <row r="5" spans="1:10" s="3" customFormat="1" x14ac:dyDescent="0.25">
      <c r="A5" s="20" t="s">
        <v>2</v>
      </c>
      <c r="B5" s="20"/>
      <c r="C5" s="20" t="s">
        <v>77</v>
      </c>
      <c r="D5" s="20"/>
      <c r="E5" s="20"/>
      <c r="F5" s="20"/>
      <c r="G5" s="20"/>
      <c r="H5" s="20"/>
      <c r="I5" s="20"/>
    </row>
    <row r="6" spans="1:10" s="3" customFormat="1" x14ac:dyDescent="0.25">
      <c r="A6" s="20" t="s">
        <v>3</v>
      </c>
      <c r="B6" s="20"/>
      <c r="C6" s="20" t="s">
        <v>4</v>
      </c>
      <c r="D6" s="20"/>
      <c r="E6" s="20"/>
      <c r="F6" s="10" t="s">
        <v>5</v>
      </c>
      <c r="G6" s="20" t="s">
        <v>6</v>
      </c>
      <c r="H6" s="20"/>
      <c r="I6" s="20"/>
    </row>
    <row r="7" spans="1:10" s="3" customFormat="1" x14ac:dyDescent="0.25">
      <c r="A7" s="20" t="s">
        <v>7</v>
      </c>
      <c r="B7" s="20"/>
      <c r="C7" s="20" t="s">
        <v>8</v>
      </c>
      <c r="D7" s="20"/>
      <c r="E7" s="20"/>
      <c r="F7" s="10" t="s">
        <v>9</v>
      </c>
      <c r="G7" s="20">
        <v>57070487</v>
      </c>
      <c r="H7" s="20"/>
      <c r="I7" s="20"/>
    </row>
    <row r="8" spans="1:10" s="3" customFormat="1" x14ac:dyDescent="0.25">
      <c r="A8" s="20" t="s">
        <v>10</v>
      </c>
      <c r="B8" s="20"/>
      <c r="C8" s="10">
        <v>184.22569999999999</v>
      </c>
      <c r="D8" s="11" t="s">
        <v>11</v>
      </c>
      <c r="E8" s="10" t="s">
        <v>12</v>
      </c>
      <c r="F8" s="10" t="s">
        <v>13</v>
      </c>
      <c r="G8" s="10" t="s">
        <v>14</v>
      </c>
      <c r="H8" s="10" t="s">
        <v>15</v>
      </c>
      <c r="I8" s="11" t="s">
        <v>16</v>
      </c>
    </row>
    <row r="9" spans="1:10" s="3" customFormat="1" ht="32.25" customHeight="1" x14ac:dyDescent="0.25">
      <c r="A9" s="20" t="s">
        <v>17</v>
      </c>
      <c r="B9" s="20"/>
      <c r="C9" s="12" t="s">
        <v>18</v>
      </c>
      <c r="D9" s="11">
        <v>184.22569999999999</v>
      </c>
      <c r="E9" s="13">
        <v>184.22569999999999</v>
      </c>
      <c r="F9" s="10">
        <v>182.5318</v>
      </c>
      <c r="G9" s="10">
        <v>10</v>
      </c>
      <c r="H9" s="14">
        <f>+F9/E9</f>
        <v>0.99080530023769764</v>
      </c>
      <c r="I9" s="15">
        <f>G9*H9</f>
        <v>9.9080530023769757</v>
      </c>
      <c r="J9" s="9"/>
    </row>
    <row r="10" spans="1:10" s="3" customFormat="1" ht="13.5" customHeight="1" x14ac:dyDescent="0.25">
      <c r="A10" s="26"/>
      <c r="B10" s="26"/>
      <c r="C10" s="12" t="s">
        <v>19</v>
      </c>
      <c r="D10" s="10">
        <v>184.22569999999999</v>
      </c>
      <c r="E10" s="10">
        <v>184.22569999999999</v>
      </c>
      <c r="F10" s="10">
        <v>182.5318</v>
      </c>
      <c r="G10" s="10" t="s">
        <v>20</v>
      </c>
      <c r="H10" s="11"/>
      <c r="I10" s="11" t="s">
        <v>20</v>
      </c>
    </row>
    <row r="11" spans="1:10" s="3" customFormat="1" ht="13.5" customHeight="1" x14ac:dyDescent="0.25">
      <c r="A11" s="26"/>
      <c r="B11" s="26"/>
      <c r="C11" s="12" t="s">
        <v>21</v>
      </c>
      <c r="D11" s="11">
        <v>0</v>
      </c>
      <c r="E11" s="11"/>
      <c r="F11" s="10"/>
      <c r="G11" s="10" t="s">
        <v>20</v>
      </c>
      <c r="H11" s="11"/>
      <c r="I11" s="11" t="s">
        <v>20</v>
      </c>
    </row>
    <row r="12" spans="1:10" s="3" customFormat="1" x14ac:dyDescent="0.25">
      <c r="A12" s="26"/>
      <c r="B12" s="26"/>
      <c r="C12" s="12" t="s">
        <v>22</v>
      </c>
      <c r="D12" s="11">
        <v>0</v>
      </c>
      <c r="E12" s="11"/>
      <c r="F12" s="10"/>
      <c r="G12" s="10" t="s">
        <v>20</v>
      </c>
      <c r="H12" s="11"/>
      <c r="I12" s="11" t="s">
        <v>20</v>
      </c>
    </row>
    <row r="13" spans="1:10" s="3" customFormat="1" ht="18" customHeight="1" x14ac:dyDescent="0.25">
      <c r="A13" s="20" t="s">
        <v>23</v>
      </c>
      <c r="B13" s="20" t="s">
        <v>24</v>
      </c>
      <c r="C13" s="20"/>
      <c r="D13" s="20"/>
      <c r="E13" s="20"/>
      <c r="F13" s="20" t="s">
        <v>25</v>
      </c>
      <c r="G13" s="20"/>
      <c r="H13" s="20"/>
      <c r="I13" s="20"/>
    </row>
    <row r="14" spans="1:10" s="3" customFormat="1" ht="241" customHeight="1" x14ac:dyDescent="0.25">
      <c r="A14" s="20"/>
      <c r="B14" s="21" t="s">
        <v>26</v>
      </c>
      <c r="C14" s="22"/>
      <c r="D14" s="22"/>
      <c r="E14" s="23"/>
      <c r="F14" s="21" t="s">
        <v>27</v>
      </c>
      <c r="G14" s="22"/>
      <c r="H14" s="22"/>
      <c r="I14" s="23"/>
    </row>
    <row r="15" spans="1:10" s="3" customFormat="1" ht="34.5" customHeight="1" x14ac:dyDescent="0.25">
      <c r="A15" s="20" t="s">
        <v>28</v>
      </c>
      <c r="B15" s="11" t="s">
        <v>29</v>
      </c>
      <c r="C15" s="11" t="s">
        <v>30</v>
      </c>
      <c r="D15" s="10" t="s">
        <v>31</v>
      </c>
      <c r="E15" s="11" t="s">
        <v>32</v>
      </c>
      <c r="F15" s="11" t="s">
        <v>33</v>
      </c>
      <c r="G15" s="10" t="s">
        <v>14</v>
      </c>
      <c r="H15" s="10" t="s">
        <v>16</v>
      </c>
      <c r="I15" s="11" t="s">
        <v>34</v>
      </c>
    </row>
    <row r="16" spans="1:10" s="3" customFormat="1" ht="196.5" customHeight="1" x14ac:dyDescent="0.25">
      <c r="A16" s="20"/>
      <c r="B16" s="20" t="s">
        <v>35</v>
      </c>
      <c r="C16" s="11" t="s">
        <v>79</v>
      </c>
      <c r="D16" s="16" t="s">
        <v>83</v>
      </c>
      <c r="E16" s="11" t="s">
        <v>36</v>
      </c>
      <c r="F16" s="11" t="s">
        <v>36</v>
      </c>
      <c r="G16" s="13">
        <v>15</v>
      </c>
      <c r="H16" s="13">
        <v>15</v>
      </c>
      <c r="I16" s="11"/>
    </row>
    <row r="17" spans="1:9" s="3" customFormat="1" ht="30" customHeight="1" x14ac:dyDescent="0.25">
      <c r="A17" s="20"/>
      <c r="B17" s="20"/>
      <c r="C17" s="20" t="s">
        <v>80</v>
      </c>
      <c r="D17" s="16" t="s">
        <v>37</v>
      </c>
      <c r="E17" s="11" t="s">
        <v>38</v>
      </c>
      <c r="F17" s="14">
        <v>0.999</v>
      </c>
      <c r="G17" s="13">
        <v>1</v>
      </c>
      <c r="H17" s="13">
        <v>1</v>
      </c>
      <c r="I17" s="11"/>
    </row>
    <row r="18" spans="1:9" s="3" customFormat="1" ht="30" customHeight="1" x14ac:dyDescent="0.25">
      <c r="A18" s="20"/>
      <c r="B18" s="20"/>
      <c r="C18" s="20"/>
      <c r="D18" s="16" t="s">
        <v>39</v>
      </c>
      <c r="E18" s="11" t="s">
        <v>40</v>
      </c>
      <c r="F18" s="17">
        <v>1</v>
      </c>
      <c r="G18" s="13">
        <v>1</v>
      </c>
      <c r="H18" s="13">
        <v>1</v>
      </c>
      <c r="I18" s="11"/>
    </row>
    <row r="19" spans="1:9" s="3" customFormat="1" ht="30" customHeight="1" x14ac:dyDescent="0.25">
      <c r="A19" s="20"/>
      <c r="B19" s="20"/>
      <c r="C19" s="20"/>
      <c r="D19" s="16" t="s">
        <v>41</v>
      </c>
      <c r="E19" s="11" t="s">
        <v>42</v>
      </c>
      <c r="F19" s="11" t="s">
        <v>42</v>
      </c>
      <c r="G19" s="13">
        <v>2</v>
      </c>
      <c r="H19" s="13">
        <v>2</v>
      </c>
      <c r="I19" s="11"/>
    </row>
    <row r="20" spans="1:9" s="3" customFormat="1" ht="30" customHeight="1" x14ac:dyDescent="0.25">
      <c r="A20" s="20"/>
      <c r="B20" s="20"/>
      <c r="C20" s="20"/>
      <c r="D20" s="16" t="s">
        <v>43</v>
      </c>
      <c r="E20" s="11" t="s">
        <v>40</v>
      </c>
      <c r="F20" s="17">
        <v>1</v>
      </c>
      <c r="G20" s="13">
        <v>1</v>
      </c>
      <c r="H20" s="13">
        <v>1</v>
      </c>
      <c r="I20" s="11"/>
    </row>
    <row r="21" spans="1:9" s="3" customFormat="1" ht="30" customHeight="1" x14ac:dyDescent="0.25">
      <c r="A21" s="20"/>
      <c r="B21" s="20"/>
      <c r="C21" s="20"/>
      <c r="D21" s="16" t="s">
        <v>44</v>
      </c>
      <c r="E21" s="11" t="s">
        <v>40</v>
      </c>
      <c r="F21" s="17">
        <v>1</v>
      </c>
      <c r="G21" s="13">
        <v>2</v>
      </c>
      <c r="H21" s="13">
        <v>2</v>
      </c>
      <c r="I21" s="11"/>
    </row>
    <row r="22" spans="1:9" s="3" customFormat="1" ht="30" customHeight="1" x14ac:dyDescent="0.25">
      <c r="A22" s="20"/>
      <c r="B22" s="20"/>
      <c r="C22" s="20"/>
      <c r="D22" s="16" t="s">
        <v>45</v>
      </c>
      <c r="E22" s="11" t="s">
        <v>46</v>
      </c>
      <c r="F22" s="11" t="s">
        <v>47</v>
      </c>
      <c r="G22" s="13">
        <v>2</v>
      </c>
      <c r="H22" s="13">
        <v>2</v>
      </c>
      <c r="I22" s="11"/>
    </row>
    <row r="23" spans="1:9" s="3" customFormat="1" ht="30" customHeight="1" x14ac:dyDescent="0.25">
      <c r="A23" s="20"/>
      <c r="B23" s="20"/>
      <c r="C23" s="20"/>
      <c r="D23" s="16" t="s">
        <v>48</v>
      </c>
      <c r="E23" s="11" t="s">
        <v>40</v>
      </c>
      <c r="F23" s="17">
        <v>1</v>
      </c>
      <c r="G23" s="13">
        <v>2</v>
      </c>
      <c r="H23" s="13">
        <v>2</v>
      </c>
      <c r="I23" s="11"/>
    </row>
    <row r="24" spans="1:9" s="3" customFormat="1" ht="30" customHeight="1" x14ac:dyDescent="0.25">
      <c r="A24" s="20"/>
      <c r="B24" s="20"/>
      <c r="C24" s="20"/>
      <c r="D24" s="16" t="s">
        <v>49</v>
      </c>
      <c r="E24" s="11" t="s">
        <v>50</v>
      </c>
      <c r="F24" s="11" t="s">
        <v>51</v>
      </c>
      <c r="G24" s="13">
        <v>2</v>
      </c>
      <c r="H24" s="13">
        <v>2</v>
      </c>
      <c r="I24" s="11"/>
    </row>
    <row r="25" spans="1:9" s="3" customFormat="1" ht="84" x14ac:dyDescent="0.25">
      <c r="A25" s="20"/>
      <c r="B25" s="20"/>
      <c r="C25" s="20" t="s">
        <v>81</v>
      </c>
      <c r="D25" s="16" t="s">
        <v>52</v>
      </c>
      <c r="E25" s="11" t="s">
        <v>53</v>
      </c>
      <c r="F25" s="18">
        <v>45261</v>
      </c>
      <c r="G25" s="13">
        <v>3</v>
      </c>
      <c r="H25" s="13">
        <v>3</v>
      </c>
      <c r="I25" s="11"/>
    </row>
    <row r="26" spans="1:9" s="3" customFormat="1" ht="28" x14ac:dyDescent="0.25">
      <c r="A26" s="20"/>
      <c r="B26" s="20"/>
      <c r="C26" s="20"/>
      <c r="D26" s="16" t="s">
        <v>54</v>
      </c>
      <c r="E26" s="11" t="s">
        <v>55</v>
      </c>
      <c r="F26" s="11" t="s">
        <v>55</v>
      </c>
      <c r="G26" s="13">
        <v>3</v>
      </c>
      <c r="H26" s="13">
        <v>3</v>
      </c>
      <c r="I26" s="11"/>
    </row>
    <row r="27" spans="1:9" s="3" customFormat="1" x14ac:dyDescent="0.25">
      <c r="A27" s="20"/>
      <c r="B27" s="20"/>
      <c r="C27" s="20"/>
      <c r="D27" s="16" t="s">
        <v>56</v>
      </c>
      <c r="E27" s="11" t="s">
        <v>57</v>
      </c>
      <c r="F27" s="11" t="s">
        <v>57</v>
      </c>
      <c r="G27" s="13">
        <v>3</v>
      </c>
      <c r="H27" s="13">
        <v>3</v>
      </c>
      <c r="I27" s="11"/>
    </row>
    <row r="28" spans="1:9" s="3" customFormat="1" ht="28" x14ac:dyDescent="0.25">
      <c r="A28" s="20"/>
      <c r="B28" s="20"/>
      <c r="C28" s="20"/>
      <c r="D28" s="16" t="s">
        <v>58</v>
      </c>
      <c r="E28" s="11" t="s">
        <v>59</v>
      </c>
      <c r="F28" s="11" t="s">
        <v>59</v>
      </c>
      <c r="G28" s="13">
        <v>3</v>
      </c>
      <c r="H28" s="13">
        <v>3</v>
      </c>
      <c r="I28" s="11"/>
    </row>
    <row r="29" spans="1:9" s="3" customFormat="1" ht="30" customHeight="1" x14ac:dyDescent="0.25">
      <c r="A29" s="20"/>
      <c r="B29" s="20"/>
      <c r="C29" s="24" t="s">
        <v>60</v>
      </c>
      <c r="D29" s="16" t="s">
        <v>61</v>
      </c>
      <c r="E29" s="11" t="s">
        <v>62</v>
      </c>
      <c r="F29" s="17">
        <v>0</v>
      </c>
      <c r="G29" s="13">
        <v>5</v>
      </c>
      <c r="H29" s="13">
        <v>5</v>
      </c>
      <c r="I29" s="11"/>
    </row>
    <row r="30" spans="1:9" s="3" customFormat="1" ht="30" customHeight="1" x14ac:dyDescent="0.25">
      <c r="A30" s="20"/>
      <c r="B30" s="20"/>
      <c r="C30" s="25"/>
      <c r="D30" s="16" t="s">
        <v>63</v>
      </c>
      <c r="E30" s="11" t="s">
        <v>64</v>
      </c>
      <c r="F30" s="11" t="s">
        <v>78</v>
      </c>
      <c r="G30" s="13">
        <v>5</v>
      </c>
      <c r="H30" s="13">
        <v>5</v>
      </c>
      <c r="I30" s="11"/>
    </row>
    <row r="31" spans="1:9" s="3" customFormat="1" ht="43" customHeight="1" x14ac:dyDescent="0.25">
      <c r="A31" s="20"/>
      <c r="B31" s="20" t="s">
        <v>65</v>
      </c>
      <c r="C31" s="11" t="s">
        <v>66</v>
      </c>
      <c r="D31" s="16" t="s">
        <v>67</v>
      </c>
      <c r="E31" s="11" t="s">
        <v>68</v>
      </c>
      <c r="F31" s="17">
        <v>0.2</v>
      </c>
      <c r="G31" s="13">
        <v>10</v>
      </c>
      <c r="H31" s="13">
        <v>6</v>
      </c>
      <c r="I31" s="11" t="s">
        <v>88</v>
      </c>
    </row>
    <row r="32" spans="1:9" s="3" customFormat="1" ht="42" x14ac:dyDescent="0.25">
      <c r="A32" s="20"/>
      <c r="B32" s="20"/>
      <c r="C32" s="20" t="s">
        <v>82</v>
      </c>
      <c r="D32" s="16" t="s">
        <v>69</v>
      </c>
      <c r="E32" s="11" t="s">
        <v>70</v>
      </c>
      <c r="F32" s="11" t="s">
        <v>85</v>
      </c>
      <c r="G32" s="13">
        <v>8</v>
      </c>
      <c r="H32" s="13">
        <v>7</v>
      </c>
      <c r="I32" s="11" t="s">
        <v>84</v>
      </c>
    </row>
    <row r="33" spans="1:9" s="3" customFormat="1" ht="140" x14ac:dyDescent="0.25">
      <c r="A33" s="20"/>
      <c r="B33" s="20"/>
      <c r="C33" s="20"/>
      <c r="D33" s="16" t="s">
        <v>71</v>
      </c>
      <c r="E33" s="11" t="s">
        <v>86</v>
      </c>
      <c r="F33" s="11" t="s">
        <v>89</v>
      </c>
      <c r="G33" s="13">
        <v>8</v>
      </c>
      <c r="H33" s="13">
        <v>7</v>
      </c>
      <c r="I33" s="11" t="s">
        <v>84</v>
      </c>
    </row>
    <row r="34" spans="1:9" s="3" customFormat="1" ht="56" x14ac:dyDescent="0.25">
      <c r="A34" s="20"/>
      <c r="B34" s="20"/>
      <c r="C34" s="20"/>
      <c r="D34" s="16" t="s">
        <v>72</v>
      </c>
      <c r="E34" s="11" t="s">
        <v>73</v>
      </c>
      <c r="F34" s="11" t="s">
        <v>87</v>
      </c>
      <c r="G34" s="13">
        <v>7</v>
      </c>
      <c r="H34" s="13">
        <v>6</v>
      </c>
      <c r="I34" s="11" t="s">
        <v>84</v>
      </c>
    </row>
    <row r="35" spans="1:9" s="3" customFormat="1" ht="28" x14ac:dyDescent="0.25">
      <c r="A35" s="20"/>
      <c r="B35" s="20"/>
      <c r="C35" s="20"/>
      <c r="D35" s="16" t="s">
        <v>74</v>
      </c>
      <c r="E35" s="11" t="s">
        <v>75</v>
      </c>
      <c r="F35" s="11" t="s">
        <v>75</v>
      </c>
      <c r="G35" s="13">
        <v>7</v>
      </c>
      <c r="H35" s="13">
        <v>7</v>
      </c>
      <c r="I35" s="11"/>
    </row>
    <row r="36" spans="1:9" s="3" customFormat="1" ht="30" customHeight="1" x14ac:dyDescent="0.25">
      <c r="A36" s="20" t="s">
        <v>76</v>
      </c>
      <c r="B36" s="20"/>
      <c r="C36" s="20"/>
      <c r="D36" s="20"/>
      <c r="E36" s="20"/>
      <c r="F36" s="20"/>
      <c r="G36" s="13"/>
      <c r="H36" s="19">
        <f>I9+SUM(H16:H35)</f>
        <v>92.908053002376974</v>
      </c>
      <c r="I36" s="11"/>
    </row>
  </sheetData>
  <mergeCells count="29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0:B10"/>
    <mergeCell ref="A11:B11"/>
    <mergeCell ref="A12:B12"/>
    <mergeCell ref="B13:E13"/>
    <mergeCell ref="F13:I13"/>
    <mergeCell ref="B14:E14"/>
    <mergeCell ref="F14:I14"/>
    <mergeCell ref="A36:F36"/>
    <mergeCell ref="A13:A14"/>
    <mergeCell ref="A15:A35"/>
    <mergeCell ref="B16:B30"/>
    <mergeCell ref="B31:B35"/>
    <mergeCell ref="C17:C24"/>
    <mergeCell ref="C25:C28"/>
    <mergeCell ref="C29:C30"/>
    <mergeCell ref="C32:C35"/>
  </mergeCells>
  <phoneticPr fontId="12" type="noConversion"/>
  <pageMargins left="0.7" right="0.7" top="0.75" bottom="0.75" header="0.3" footer="0.3"/>
  <pageSetup paperSize="9" scale="85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2024-04-16T00:19:00Z</cp:lastPrinted>
  <dcterms:created xsi:type="dcterms:W3CDTF">2018-03-28T22:56:00Z</dcterms:created>
  <dcterms:modified xsi:type="dcterms:W3CDTF">2024-05-09T03:20:27Z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2052-6.6.1.8808</vt:lpwstr>
  </property>
  <property fmtid="{D5CDD505-2E9C-101B-9397-08002B2CF9AE}" pid="3" name="ICV">
    <vt:lpwstr>99F0B66362EE3B9BAA332666347487B7_42</vt:lpwstr>
  </property>
</Properties>
</file>