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0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44" l="1"/>
  <c r="F9" i="44"/>
  <c r="H9" i="44" s="1"/>
  <c r="I9" i="44" s="1"/>
  <c r="H43" i="44" s="1"/>
  <c r="D9" i="44"/>
</calcChain>
</file>

<file path=xl/sharedStrings.xml><?xml version="1.0" encoding="utf-8"?>
<sst xmlns="http://schemas.openxmlformats.org/spreadsheetml/2006/main" count="129" uniqueCount="101">
  <si>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</si>
  <si>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</si>
  <si>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</si>
  <si>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轨道交通运营线路安全评价服务</t>
  </si>
  <si>
    <t>主管部门</t>
  </si>
  <si>
    <t>北京市交通委员会</t>
  </si>
  <si>
    <t>实施单位</t>
  </si>
  <si>
    <t>轨道交通运营管理处</t>
  </si>
  <si>
    <t>项目负责人</t>
  </si>
  <si>
    <t>仇玉华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</si>
  <si>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</si>
  <si>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</si>
  <si>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</si>
  <si>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</si>
  <si>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</si>
  <si>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</si>
  <si>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</si>
  <si>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</si>
  <si>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</si>
  <si>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</si>
  <si>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</si>
  <si>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</si>
  <si>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</si>
  <si>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</si>
  <si>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</si>
  <si>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</si>
  <si>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</si>
  <si>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选取轨道4-大兴线、5号线、10号线、首都机场线开展线路安全评价，形成安全评估报告，对各专业进行综合评判，梳理风险、隐患，指导行业管理部门、运营企业下一步开展工作。</t>
  </si>
  <si>
    <t>分别形成轨道交通4-大兴线、5号线、10号线、首都机场线线路安全评估总体报告。从运营线路岗位人员能力、设备设施、外部环境、安全管理、现场安全隐患排查、基础安全风险水平、安全表现、典型车站疏运疏散能力等方面全面评估几条线的各类风险隐患，提出了合理可行的安全技术措施和管理措施，有效的控制和降低运营安全风险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</si>
  <si>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</si>
  <si>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</si>
  <si>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</si>
  <si>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</si>
  <si>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</si>
  <si>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</si>
  <si>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</si>
  <si>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</si>
  <si>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</si>
  <si>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轨道交通运营线路安全评价总报告</t>
  </si>
  <si>
    <t>1份</t>
  </si>
  <si>
    <t>轨道交通4号线安全评价分报告（含打分表）</t>
  </si>
  <si>
    <t>轨道交通5号线安全评价分报告（含打分表）</t>
  </si>
  <si>
    <t>轨道交通10号线安全评价分报告（含打分表）</t>
  </si>
  <si>
    <t>轨道交通首都机场线安全评价分报告（含打分表）</t>
  </si>
  <si>
    <t>运营单位及各专业主要负责人访谈结果汇总</t>
  </si>
  <si>
    <t>≥30人</t>
  </si>
  <si>
    <t>32人</t>
  </si>
  <si>
    <t>车站人员考试问卷汇总：每条线路400份</t>
  </si>
  <si>
    <t>≥400份</t>
  </si>
  <si>
    <t>400份</t>
  </si>
  <si>
    <t>质量指标
（13分）</t>
  </si>
  <si>
    <t>车站人员考试问卷调查质量：有效回收率大于95%</t>
  </si>
  <si>
    <t>≥95%</t>
  </si>
  <si>
    <t>车站人员访谈覆盖率：现场访谈比例应不低于当值人员的50%</t>
  </si>
  <si>
    <t>≥50%</t>
  </si>
  <si>
    <t>车站现场检查覆盖率</t>
  </si>
  <si>
    <t>跟踪隐患整改情况：整改完成率达到95%以上</t>
  </si>
  <si>
    <t>评价报告涵盖内容及要求</t>
  </si>
  <si>
    <t>符合北京市地标DB11/T1510－2018的要求</t>
  </si>
  <si>
    <t>符合</t>
  </si>
  <si>
    <t>结题评审</t>
  </si>
  <si>
    <t>≥100%</t>
  </si>
  <si>
    <t>100%通过</t>
  </si>
  <si>
    <t>时效指标
（12分）</t>
  </si>
  <si>
    <t>中期评审</t>
  </si>
  <si>
    <t>在前期数据分析和调研检查基础上，对各专业进行打分评价，同时形成评估报告及工作建议。</t>
  </si>
  <si>
    <t>启动项目，收集各类基础资料</t>
  </si>
  <si>
    <t>开展实地检查，查找安全隐患</t>
  </si>
  <si>
    <t>成本指标
（10分）</t>
  </si>
  <si>
    <t>预算控制数</t>
  </si>
  <si>
    <t>效益指标（40分）</t>
  </si>
  <si>
    <t>服务对象满意度指标（10分）</t>
  </si>
  <si>
    <t>运营单位工作人员对评价报告认可度</t>
  </si>
  <si>
    <t>≥90%</t>
  </si>
  <si>
    <t>经济、社会、生态、可持续影响效益指标（30分）</t>
  </si>
  <si>
    <t>经济指标</t>
  </si>
  <si>
    <t>为大客流管理提供改进方案，促进线路换乘体验，吸引更多乘客乘坐地铁，提高地铁运营收益</t>
  </si>
  <si>
    <t>得到有效提升</t>
  </si>
  <si>
    <t>社会指标</t>
  </si>
  <si>
    <t>督促运营单位整改评价中发现的安全管理问题及安全隐患，提升轨道交通运营安全水平</t>
  </si>
  <si>
    <t>总分</t>
  </si>
  <si>
    <t>第一批2023年11月5日前；2024年4月12日前</t>
    <phoneticPr fontId="12" type="noConversion"/>
  </si>
  <si>
    <t>轨道交通昌平线安全评价分报告（含打分表）第二批</t>
    <phoneticPr fontId="12" type="noConversion"/>
  </si>
  <si>
    <t>轨道交通房山线安全评价分报告（含打分表）第二批</t>
    <phoneticPr fontId="12" type="noConversion"/>
  </si>
  <si>
    <t>轨道交通S1线安全评价分报告（含打分表）第二批</t>
    <phoneticPr fontId="12" type="noConversion"/>
  </si>
  <si>
    <t>轨道交通2号线安全评价分报告（含打分表）第二批</t>
    <phoneticPr fontId="12" type="noConversion"/>
  </si>
  <si>
    <t>第一批2023年10月15日前；2024年4月8日前</t>
    <phoneticPr fontId="12" type="noConversion"/>
  </si>
  <si>
    <t>第一批2023年12月15日；第二批2024年4月19日</t>
    <phoneticPr fontId="12" type="noConversion"/>
  </si>
  <si>
    <t>第一批2024年10月5日；第二批2024年4月10日</t>
    <phoneticPr fontId="12" type="noConversion"/>
  </si>
  <si>
    <t>第一批2023年10月10日；第二批2024年4月7日</t>
    <phoneticPr fontId="12" type="noConversion"/>
  </si>
  <si>
    <t>第一批2023年12月20日前；第二批2024年4月30日前</t>
    <phoneticPr fontId="12" type="noConversion"/>
  </si>
  <si>
    <t>第一批2023年5月30日前；第二批2024年3月26日前</t>
    <phoneticPr fontId="12" type="noConversion"/>
  </si>
  <si>
    <t>第一批2023年5月15日；第二批2024年3月25日</t>
    <phoneticPr fontId="12" type="noConversion"/>
  </si>
  <si>
    <t>第一批2023年6月30日前；第二批2024年3月31日前</t>
    <phoneticPr fontId="12" type="noConversion"/>
  </si>
  <si>
    <t>第一批2023年6月10日；第二批2024年3月30日</t>
    <phoneticPr fontId="12" type="noConversion"/>
  </si>
  <si>
    <t>第一批2023年9月30日前；第二批2024年4月5日前</t>
    <phoneticPr fontId="12" type="noConversion"/>
  </si>
  <si>
    <t>第一批2023年9月10日；第二批2024年4月3日</t>
    <phoneticPr fontId="12" type="noConversion"/>
  </si>
  <si>
    <t>≤134.9335万</t>
    <phoneticPr fontId="12" type="noConversion"/>
  </si>
  <si>
    <t>132.65万元</t>
    <phoneticPr fontId="12" type="noConversion"/>
  </si>
  <si>
    <t>进行数据分析，调研走访各单位管理人员，进行座谈</t>
    <phoneticPr fontId="12" type="noConversion"/>
  </si>
  <si>
    <t>未进行统计分析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</si>
</sst>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8" fillId="0" borderId="0"/>
    <xf numFmtId="0" fontId="11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8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58" fontId="13" fillId="0" borderId="2" xfId="0" applyNumberFormat="1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178" fontId="6" fillId="0" borderId="2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tabSelected="1" topLeftCell="A32" zoomScale="70" zoomScaleNormal="70" workbookViewId="0">
      <selection activeCell="I42" sqref="I4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33.26953125" style="4" customWidth="1"/>
    <col min="5" max="5" width="25.7265625" style="5" customWidth="1"/>
    <col min="6" max="6" width="26.90625" customWidth="1"/>
    <col min="7" max="7" width="8.453125" style="6" customWidth="1"/>
    <col min="8" max="8" width="11.08984375" customWidth="1"/>
    <col min="9" max="9" width="26.90625" customWidth="1"/>
  </cols>
  <sheetData>
    <row r="1" spans="1:9" ht="21" x14ac:dyDescent="0.25">
      <c r="A1" s="10"/>
      <c r="B1" s="10"/>
      <c r="C1" s="10"/>
      <c r="D1" s="11"/>
      <c r="E1" s="10"/>
      <c r="F1" s="10"/>
      <c r="G1" s="10"/>
    </row>
    <row r="2" spans="1:9" s="1" customFormat="1" ht="22.5" customHeight="1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s="2" customFormat="1" ht="18.75" customHeight="1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s="2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3" customFormat="1" x14ac:dyDescent="0.25">
      <c r="A5" s="18" t="s">
        <v>2</v>
      </c>
      <c r="B5" s="18"/>
      <c r="C5" s="18" t="s">
        <v>3</v>
      </c>
      <c r="D5" s="18"/>
      <c r="E5" s="18"/>
      <c r="F5" s="18"/>
      <c r="G5" s="18"/>
      <c r="H5" s="18"/>
      <c r="I5" s="18"/>
    </row>
    <row r="6" spans="1:9" s="3" customFormat="1" x14ac:dyDescent="0.25">
      <c r="A6" s="18" t="s">
        <v>4</v>
      </c>
      <c r="B6" s="18"/>
      <c r="C6" s="18" t="s">
        <v>5</v>
      </c>
      <c r="D6" s="18"/>
      <c r="E6" s="18"/>
      <c r="F6" s="19" t="s">
        <v>6</v>
      </c>
      <c r="G6" s="18" t="s">
        <v>7</v>
      </c>
      <c r="H6" s="18"/>
      <c r="I6" s="18"/>
    </row>
    <row r="7" spans="1:9" s="3" customFormat="1" x14ac:dyDescent="0.25">
      <c r="A7" s="18" t="s">
        <v>8</v>
      </c>
      <c r="B7" s="18"/>
      <c r="C7" s="18" t="s">
        <v>9</v>
      </c>
      <c r="D7" s="18"/>
      <c r="E7" s="18"/>
      <c r="F7" s="19" t="s">
        <v>10</v>
      </c>
      <c r="G7" s="18">
        <v>57078421</v>
      </c>
      <c r="H7" s="18"/>
      <c r="I7" s="18"/>
    </row>
    <row r="8" spans="1:9" s="3" customFormat="1" x14ac:dyDescent="0.25">
      <c r="A8" s="18" t="s">
        <v>11</v>
      </c>
      <c r="B8" s="18"/>
      <c r="C8" s="19"/>
      <c r="D8" s="20" t="s">
        <v>12</v>
      </c>
      <c r="E8" s="19" t="s">
        <v>13</v>
      </c>
      <c r="F8" s="19" t="s">
        <v>14</v>
      </c>
      <c r="G8" s="19" t="s">
        <v>15</v>
      </c>
      <c r="H8" s="19" t="s">
        <v>16</v>
      </c>
      <c r="I8" s="20" t="s">
        <v>17</v>
      </c>
    </row>
    <row r="9" spans="1:9" s="3" customFormat="1" ht="32.25" customHeight="1" x14ac:dyDescent="0.25">
      <c r="A9" s="18" t="s">
        <v>18</v>
      </c>
      <c r="B9" s="18"/>
      <c r="C9" s="21" t="s">
        <v>19</v>
      </c>
      <c r="D9" s="20">
        <f>SUM(D10:D12)</f>
        <v>74.933499999999995</v>
      </c>
      <c r="E9" s="20">
        <f t="shared" ref="E9:F9" si="0">SUM(E10:E12)</f>
        <v>134.93349999999998</v>
      </c>
      <c r="F9" s="20">
        <f t="shared" si="0"/>
        <v>132.65</v>
      </c>
      <c r="G9" s="19">
        <v>10</v>
      </c>
      <c r="H9" s="23">
        <f>F9/E9</f>
        <v>0.98307684896634284</v>
      </c>
      <c r="I9" s="24">
        <f>G9*H9</f>
        <v>9.8307684896634289</v>
      </c>
    </row>
    <row r="10" spans="1:9" s="3" customFormat="1" ht="13.5" customHeight="1" x14ac:dyDescent="0.25">
      <c r="A10" s="14"/>
      <c r="B10" s="14"/>
      <c r="C10" s="21" t="s">
        <v>20</v>
      </c>
      <c r="D10" s="20">
        <v>74.933499999999995</v>
      </c>
      <c r="E10" s="22">
        <v>74.933499999999995</v>
      </c>
      <c r="F10" s="19">
        <v>74.650000000000006</v>
      </c>
      <c r="G10" s="19" t="s">
        <v>21</v>
      </c>
      <c r="H10" s="20"/>
      <c r="I10" s="20" t="s">
        <v>21</v>
      </c>
    </row>
    <row r="11" spans="1:9" s="3" customFormat="1" ht="13.5" customHeight="1" x14ac:dyDescent="0.25">
      <c r="A11" s="14"/>
      <c r="B11" s="14"/>
      <c r="C11" s="21" t="s">
        <v>22</v>
      </c>
      <c r="D11" s="20"/>
      <c r="E11" s="20"/>
      <c r="F11" s="19"/>
      <c r="G11" s="19" t="s">
        <v>21</v>
      </c>
      <c r="H11" s="20"/>
      <c r="I11" s="20" t="s">
        <v>21</v>
      </c>
    </row>
    <row r="12" spans="1:9" s="3" customFormat="1" x14ac:dyDescent="0.25">
      <c r="A12" s="14"/>
      <c r="B12" s="14"/>
      <c r="C12" s="21" t="s">
        <v>23</v>
      </c>
      <c r="D12" s="20"/>
      <c r="E12" s="20">
        <v>60</v>
      </c>
      <c r="F12" s="19">
        <v>58</v>
      </c>
      <c r="G12" s="19" t="s">
        <v>21</v>
      </c>
      <c r="H12" s="20"/>
      <c r="I12" s="20" t="s">
        <v>21</v>
      </c>
    </row>
    <row r="13" spans="1:9" s="3" customFormat="1" ht="18" customHeight="1" x14ac:dyDescent="0.25">
      <c r="A13" s="18" t="s">
        <v>24</v>
      </c>
      <c r="B13" s="18" t="s">
        <v>25</v>
      </c>
      <c r="C13" s="18"/>
      <c r="D13" s="18"/>
      <c r="E13" s="18"/>
      <c r="F13" s="18" t="s">
        <v>26</v>
      </c>
      <c r="G13" s="18"/>
      <c r="H13" s="18"/>
      <c r="I13" s="18"/>
    </row>
    <row r="14" spans="1:9" s="3" customFormat="1" ht="98" customHeight="1" x14ac:dyDescent="0.25">
      <c r="A14" s="18"/>
      <c r="B14" s="25" t="s">
        <v>27</v>
      </c>
      <c r="C14" s="26"/>
      <c r="D14" s="26"/>
      <c r="E14" s="27"/>
      <c r="F14" s="25" t="s">
        <v>28</v>
      </c>
      <c r="G14" s="26"/>
      <c r="H14" s="26"/>
      <c r="I14" s="27"/>
    </row>
    <row r="15" spans="1:9" s="3" customFormat="1" ht="34.5" customHeight="1" x14ac:dyDescent="0.25">
      <c r="A15" s="18" t="s">
        <v>29</v>
      </c>
      <c r="B15" s="20" t="s">
        <v>30</v>
      </c>
      <c r="C15" s="20" t="s">
        <v>31</v>
      </c>
      <c r="D15" s="19" t="s">
        <v>32</v>
      </c>
      <c r="E15" s="20" t="s">
        <v>33</v>
      </c>
      <c r="F15" s="20" t="s">
        <v>34</v>
      </c>
      <c r="G15" s="19" t="s">
        <v>15</v>
      </c>
      <c r="H15" s="19" t="s">
        <v>17</v>
      </c>
      <c r="I15" s="20" t="s">
        <v>35</v>
      </c>
    </row>
    <row r="16" spans="1:9" s="3" customFormat="1" ht="30" customHeight="1" x14ac:dyDescent="0.25">
      <c r="A16" s="18"/>
      <c r="B16" s="18" t="s">
        <v>36</v>
      </c>
      <c r="C16" s="28" t="s">
        <v>37</v>
      </c>
      <c r="D16" s="17" t="s">
        <v>38</v>
      </c>
      <c r="E16" s="15" t="s">
        <v>39</v>
      </c>
      <c r="F16" s="15" t="s">
        <v>39</v>
      </c>
      <c r="G16" s="22">
        <v>3</v>
      </c>
      <c r="H16" s="22">
        <v>3</v>
      </c>
      <c r="I16" s="20"/>
    </row>
    <row r="17" spans="1:9" s="3" customFormat="1" ht="30" customHeight="1" x14ac:dyDescent="0.25">
      <c r="A17" s="18"/>
      <c r="B17" s="18"/>
      <c r="C17" s="29"/>
      <c r="D17" s="17" t="s">
        <v>85</v>
      </c>
      <c r="E17" s="15" t="s">
        <v>39</v>
      </c>
      <c r="F17" s="15" t="s">
        <v>39</v>
      </c>
      <c r="G17" s="22">
        <v>1</v>
      </c>
      <c r="H17" s="22">
        <v>1</v>
      </c>
      <c r="I17" s="20"/>
    </row>
    <row r="18" spans="1:9" s="3" customFormat="1" ht="30" customHeight="1" x14ac:dyDescent="0.25">
      <c r="A18" s="18"/>
      <c r="B18" s="18"/>
      <c r="C18" s="29"/>
      <c r="D18" s="17" t="s">
        <v>82</v>
      </c>
      <c r="E18" s="15" t="s">
        <v>39</v>
      </c>
      <c r="F18" s="15" t="s">
        <v>39</v>
      </c>
      <c r="G18" s="22">
        <v>1</v>
      </c>
      <c r="H18" s="22">
        <v>1</v>
      </c>
      <c r="I18" s="20"/>
    </row>
    <row r="19" spans="1:9" s="3" customFormat="1" ht="30" customHeight="1" x14ac:dyDescent="0.25">
      <c r="A19" s="18"/>
      <c r="B19" s="18"/>
      <c r="C19" s="29"/>
      <c r="D19" s="17" t="s">
        <v>83</v>
      </c>
      <c r="E19" s="15" t="s">
        <v>39</v>
      </c>
      <c r="F19" s="15" t="s">
        <v>39</v>
      </c>
      <c r="G19" s="22">
        <v>1</v>
      </c>
      <c r="H19" s="22">
        <v>1</v>
      </c>
      <c r="I19" s="20"/>
    </row>
    <row r="20" spans="1:9" s="3" customFormat="1" ht="30" customHeight="1" x14ac:dyDescent="0.25">
      <c r="A20" s="18"/>
      <c r="B20" s="18"/>
      <c r="C20" s="29"/>
      <c r="D20" s="17" t="s">
        <v>84</v>
      </c>
      <c r="E20" s="15" t="s">
        <v>39</v>
      </c>
      <c r="F20" s="15" t="s">
        <v>39</v>
      </c>
      <c r="G20" s="22">
        <v>1</v>
      </c>
      <c r="H20" s="22">
        <v>1</v>
      </c>
      <c r="I20" s="20"/>
    </row>
    <row r="21" spans="1:9" s="3" customFormat="1" ht="30" customHeight="1" x14ac:dyDescent="0.25">
      <c r="A21" s="18"/>
      <c r="B21" s="18"/>
      <c r="C21" s="29"/>
      <c r="D21" s="17" t="s">
        <v>40</v>
      </c>
      <c r="E21" s="15" t="s">
        <v>39</v>
      </c>
      <c r="F21" s="15" t="s">
        <v>39</v>
      </c>
      <c r="G21" s="22">
        <v>1</v>
      </c>
      <c r="H21" s="22">
        <v>1</v>
      </c>
      <c r="I21" s="20"/>
    </row>
    <row r="22" spans="1:9" s="3" customFormat="1" ht="30" customHeight="1" x14ac:dyDescent="0.25">
      <c r="A22" s="18"/>
      <c r="B22" s="18"/>
      <c r="C22" s="29"/>
      <c r="D22" s="17" t="s">
        <v>41</v>
      </c>
      <c r="E22" s="15" t="s">
        <v>39</v>
      </c>
      <c r="F22" s="15" t="s">
        <v>39</v>
      </c>
      <c r="G22" s="22">
        <v>1</v>
      </c>
      <c r="H22" s="22">
        <v>1</v>
      </c>
      <c r="I22" s="22"/>
    </row>
    <row r="23" spans="1:9" s="3" customFormat="1" ht="30" customHeight="1" x14ac:dyDescent="0.25">
      <c r="A23" s="18"/>
      <c r="B23" s="18"/>
      <c r="C23" s="29"/>
      <c r="D23" s="17" t="s">
        <v>42</v>
      </c>
      <c r="E23" s="15" t="s">
        <v>39</v>
      </c>
      <c r="F23" s="15" t="s">
        <v>39</v>
      </c>
      <c r="G23" s="22">
        <v>1</v>
      </c>
      <c r="H23" s="22">
        <v>1</v>
      </c>
      <c r="I23" s="22"/>
    </row>
    <row r="24" spans="1:9" s="3" customFormat="1" ht="30" customHeight="1" x14ac:dyDescent="0.25">
      <c r="A24" s="18"/>
      <c r="B24" s="18"/>
      <c r="C24" s="29"/>
      <c r="D24" s="17" t="s">
        <v>43</v>
      </c>
      <c r="E24" s="15" t="s">
        <v>39</v>
      </c>
      <c r="F24" s="15" t="s">
        <v>39</v>
      </c>
      <c r="G24" s="22">
        <v>1</v>
      </c>
      <c r="H24" s="22">
        <v>1</v>
      </c>
      <c r="I24" s="22"/>
    </row>
    <row r="25" spans="1:9" s="3" customFormat="1" ht="30" customHeight="1" x14ac:dyDescent="0.25">
      <c r="A25" s="18"/>
      <c r="B25" s="18"/>
      <c r="C25" s="29"/>
      <c r="D25" s="17" t="s">
        <v>44</v>
      </c>
      <c r="E25" s="15" t="s">
        <v>45</v>
      </c>
      <c r="F25" s="15" t="s">
        <v>46</v>
      </c>
      <c r="G25" s="22">
        <v>2</v>
      </c>
      <c r="H25" s="22">
        <v>2</v>
      </c>
      <c r="I25" s="22"/>
    </row>
    <row r="26" spans="1:9" s="3" customFormat="1" ht="30" customHeight="1" x14ac:dyDescent="0.25">
      <c r="A26" s="18"/>
      <c r="B26" s="18"/>
      <c r="C26" s="30"/>
      <c r="D26" s="17" t="s">
        <v>47</v>
      </c>
      <c r="E26" s="15" t="s">
        <v>48</v>
      </c>
      <c r="F26" s="15" t="s">
        <v>49</v>
      </c>
      <c r="G26" s="22">
        <v>2</v>
      </c>
      <c r="H26" s="22">
        <v>2</v>
      </c>
      <c r="I26" s="22"/>
    </row>
    <row r="27" spans="1:9" s="3" customFormat="1" ht="30" customHeight="1" x14ac:dyDescent="0.25">
      <c r="A27" s="18"/>
      <c r="B27" s="18"/>
      <c r="C27" s="28" t="s">
        <v>50</v>
      </c>
      <c r="D27" s="17" t="s">
        <v>51</v>
      </c>
      <c r="E27" s="15" t="s">
        <v>52</v>
      </c>
      <c r="F27" s="16">
        <v>0.96</v>
      </c>
      <c r="G27" s="22">
        <v>2</v>
      </c>
      <c r="H27" s="22">
        <v>2</v>
      </c>
      <c r="I27" s="20"/>
    </row>
    <row r="28" spans="1:9" s="3" customFormat="1" ht="30" customHeight="1" x14ac:dyDescent="0.25">
      <c r="A28" s="18"/>
      <c r="B28" s="18"/>
      <c r="C28" s="29"/>
      <c r="D28" s="17" t="s">
        <v>53</v>
      </c>
      <c r="E28" s="15" t="s">
        <v>54</v>
      </c>
      <c r="F28" s="16">
        <v>0.5</v>
      </c>
      <c r="G28" s="22">
        <v>2</v>
      </c>
      <c r="H28" s="22">
        <v>2</v>
      </c>
      <c r="I28" s="20"/>
    </row>
    <row r="29" spans="1:9" s="3" customFormat="1" ht="30" customHeight="1" x14ac:dyDescent="0.25">
      <c r="A29" s="18"/>
      <c r="B29" s="18"/>
      <c r="C29" s="29"/>
      <c r="D29" s="17" t="s">
        <v>55</v>
      </c>
      <c r="E29" s="15" t="s">
        <v>54</v>
      </c>
      <c r="F29" s="16">
        <v>0.5</v>
      </c>
      <c r="G29" s="22">
        <v>2</v>
      </c>
      <c r="H29" s="22">
        <v>2</v>
      </c>
      <c r="I29" s="20"/>
    </row>
    <row r="30" spans="1:9" s="3" customFormat="1" ht="30" customHeight="1" x14ac:dyDescent="0.25">
      <c r="A30" s="18"/>
      <c r="B30" s="18"/>
      <c r="C30" s="29"/>
      <c r="D30" s="17" t="s">
        <v>56</v>
      </c>
      <c r="E30" s="15" t="s">
        <v>52</v>
      </c>
      <c r="F30" s="16">
        <v>0.96</v>
      </c>
      <c r="G30" s="22">
        <v>2</v>
      </c>
      <c r="H30" s="22">
        <v>2</v>
      </c>
      <c r="I30" s="20"/>
    </row>
    <row r="31" spans="1:9" s="3" customFormat="1" ht="45.5" customHeight="1" x14ac:dyDescent="0.25">
      <c r="A31" s="18"/>
      <c r="B31" s="18"/>
      <c r="C31" s="29"/>
      <c r="D31" s="17" t="s">
        <v>57</v>
      </c>
      <c r="E31" s="17" t="s">
        <v>58</v>
      </c>
      <c r="F31" s="15" t="s">
        <v>59</v>
      </c>
      <c r="G31" s="22">
        <v>2</v>
      </c>
      <c r="H31" s="22">
        <v>2</v>
      </c>
      <c r="I31" s="20"/>
    </row>
    <row r="32" spans="1:9" s="3" customFormat="1" ht="30" customHeight="1" x14ac:dyDescent="0.25">
      <c r="A32" s="18"/>
      <c r="B32" s="18"/>
      <c r="C32" s="30"/>
      <c r="D32" s="17" t="s">
        <v>60</v>
      </c>
      <c r="E32" s="15" t="s">
        <v>61</v>
      </c>
      <c r="F32" s="15" t="s">
        <v>62</v>
      </c>
      <c r="G32" s="22">
        <v>3</v>
      </c>
      <c r="H32" s="22">
        <v>3</v>
      </c>
      <c r="I32" s="20"/>
    </row>
    <row r="33" spans="1:9" s="3" customFormat="1" ht="30" customHeight="1" x14ac:dyDescent="0.25">
      <c r="A33" s="18"/>
      <c r="B33" s="18"/>
      <c r="C33" s="28" t="s">
        <v>63</v>
      </c>
      <c r="D33" s="17" t="s">
        <v>64</v>
      </c>
      <c r="E33" s="31" t="s">
        <v>81</v>
      </c>
      <c r="F33" s="31" t="s">
        <v>88</v>
      </c>
      <c r="G33" s="22">
        <v>2</v>
      </c>
      <c r="H33" s="22">
        <v>2</v>
      </c>
      <c r="I33" s="20"/>
    </row>
    <row r="34" spans="1:9" s="3" customFormat="1" ht="46.5" customHeight="1" x14ac:dyDescent="0.25">
      <c r="A34" s="18"/>
      <c r="B34" s="18"/>
      <c r="C34" s="29"/>
      <c r="D34" s="17" t="s">
        <v>65</v>
      </c>
      <c r="E34" s="31" t="s">
        <v>86</v>
      </c>
      <c r="F34" s="31" t="s">
        <v>89</v>
      </c>
      <c r="G34" s="22">
        <v>2</v>
      </c>
      <c r="H34" s="22">
        <v>2</v>
      </c>
      <c r="I34" s="20"/>
    </row>
    <row r="35" spans="1:9" s="3" customFormat="1" ht="30" customHeight="1" x14ac:dyDescent="0.25">
      <c r="A35" s="18"/>
      <c r="B35" s="18"/>
      <c r="C35" s="29"/>
      <c r="D35" s="17" t="s">
        <v>60</v>
      </c>
      <c r="E35" s="31" t="s">
        <v>90</v>
      </c>
      <c r="F35" s="31" t="s">
        <v>87</v>
      </c>
      <c r="G35" s="22">
        <v>2</v>
      </c>
      <c r="H35" s="22">
        <v>2</v>
      </c>
      <c r="I35" s="20"/>
    </row>
    <row r="36" spans="1:9" s="3" customFormat="1" ht="30" customHeight="1" x14ac:dyDescent="0.25">
      <c r="A36" s="18"/>
      <c r="B36" s="18"/>
      <c r="C36" s="29"/>
      <c r="D36" s="17" t="s">
        <v>66</v>
      </c>
      <c r="E36" s="31" t="s">
        <v>91</v>
      </c>
      <c r="F36" s="31" t="s">
        <v>92</v>
      </c>
      <c r="G36" s="22">
        <v>2</v>
      </c>
      <c r="H36" s="22">
        <v>2</v>
      </c>
      <c r="I36" s="20"/>
    </row>
    <row r="37" spans="1:9" s="3" customFormat="1" ht="30" customHeight="1" x14ac:dyDescent="0.25">
      <c r="A37" s="18"/>
      <c r="B37" s="18"/>
      <c r="C37" s="29"/>
      <c r="D37" s="17" t="s">
        <v>99</v>
      </c>
      <c r="E37" s="31" t="s">
        <v>93</v>
      </c>
      <c r="F37" s="31" t="s">
        <v>94</v>
      </c>
      <c r="G37" s="22">
        <v>2</v>
      </c>
      <c r="H37" s="22">
        <v>2</v>
      </c>
      <c r="I37" s="20"/>
    </row>
    <row r="38" spans="1:9" s="3" customFormat="1" ht="30" customHeight="1" x14ac:dyDescent="0.25">
      <c r="A38" s="18"/>
      <c r="B38" s="18"/>
      <c r="C38" s="29"/>
      <c r="D38" s="17" t="s">
        <v>67</v>
      </c>
      <c r="E38" s="31" t="s">
        <v>95</v>
      </c>
      <c r="F38" s="31" t="s">
        <v>96</v>
      </c>
      <c r="G38" s="22">
        <v>2</v>
      </c>
      <c r="H38" s="22">
        <v>2</v>
      </c>
      <c r="I38" s="20"/>
    </row>
    <row r="39" spans="1:9" s="3" customFormat="1" ht="30" customHeight="1" x14ac:dyDescent="0.25">
      <c r="A39" s="18"/>
      <c r="B39" s="18"/>
      <c r="C39" s="32" t="s">
        <v>68</v>
      </c>
      <c r="D39" s="36" t="s">
        <v>69</v>
      </c>
      <c r="E39" s="20" t="s">
        <v>97</v>
      </c>
      <c r="F39" s="20" t="s">
        <v>98</v>
      </c>
      <c r="G39" s="22">
        <v>10</v>
      </c>
      <c r="H39" s="22">
        <v>10</v>
      </c>
      <c r="I39" s="20"/>
    </row>
    <row r="40" spans="1:9" s="3" customFormat="1" ht="30" customHeight="1" x14ac:dyDescent="0.25">
      <c r="A40" s="18"/>
      <c r="B40" s="18" t="s">
        <v>70</v>
      </c>
      <c r="C40" s="20" t="s">
        <v>71</v>
      </c>
      <c r="D40" s="36" t="s">
        <v>72</v>
      </c>
      <c r="E40" s="20" t="s">
        <v>73</v>
      </c>
      <c r="F40" s="33">
        <v>1</v>
      </c>
      <c r="G40" s="22">
        <v>10</v>
      </c>
      <c r="H40" s="22">
        <v>7</v>
      </c>
      <c r="I40" s="20" t="s">
        <v>100</v>
      </c>
    </row>
    <row r="41" spans="1:9" s="3" customFormat="1" ht="61.5" customHeight="1" x14ac:dyDescent="0.25">
      <c r="A41" s="18"/>
      <c r="B41" s="18"/>
      <c r="C41" s="18" t="s">
        <v>74</v>
      </c>
      <c r="D41" s="36" t="s">
        <v>75</v>
      </c>
      <c r="E41" s="34" t="s">
        <v>76</v>
      </c>
      <c r="F41" s="20" t="s">
        <v>77</v>
      </c>
      <c r="G41" s="22">
        <v>15</v>
      </c>
      <c r="H41" s="22">
        <v>14</v>
      </c>
      <c r="I41" s="20"/>
    </row>
    <row r="42" spans="1:9" s="3" customFormat="1" ht="57.5" customHeight="1" x14ac:dyDescent="0.25">
      <c r="A42" s="18"/>
      <c r="B42" s="18"/>
      <c r="C42" s="18"/>
      <c r="D42" s="36" t="s">
        <v>78</v>
      </c>
      <c r="E42" s="34" t="s">
        <v>79</v>
      </c>
      <c r="F42" s="20" t="s">
        <v>77</v>
      </c>
      <c r="G42" s="22">
        <v>15</v>
      </c>
      <c r="H42" s="22">
        <v>14</v>
      </c>
      <c r="I42" s="20"/>
    </row>
    <row r="43" spans="1:9" s="3" customFormat="1" ht="30" customHeight="1" x14ac:dyDescent="0.25">
      <c r="A43" s="18" t="s">
        <v>80</v>
      </c>
      <c r="B43" s="18"/>
      <c r="C43" s="18"/>
      <c r="D43" s="18"/>
      <c r="E43" s="18"/>
      <c r="F43" s="18"/>
      <c r="G43" s="22">
        <v>100</v>
      </c>
      <c r="H43" s="35">
        <f>I9+SUM(H16:H42)</f>
        <v>94.830768489663427</v>
      </c>
      <c r="I43" s="20"/>
    </row>
  </sheetData>
  <mergeCells count="29">
    <mergeCell ref="B13:E13"/>
    <mergeCell ref="F13:I13"/>
    <mergeCell ref="B14:E14"/>
    <mergeCell ref="F14:I14"/>
    <mergeCell ref="A43:F43"/>
    <mergeCell ref="A13:A14"/>
    <mergeCell ref="A15:A42"/>
    <mergeCell ref="B16:B39"/>
    <mergeCell ref="B40:B42"/>
    <mergeCell ref="C16:C26"/>
    <mergeCell ref="C27:C32"/>
    <mergeCell ref="C33:C38"/>
    <mergeCell ref="C41:C42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2024-05-12T02:21:07Z</cp:lastPrinted>
  <dcterms:created xsi:type="dcterms:W3CDTF">2018-03-28T06:56:00Z</dcterms:created>
  <dcterms:modified xsi:type="dcterms:W3CDTF">2024-05-12T02:24:12Z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28D7B25B39AD40DCB3E0A16395C50E0E_13</vt:lpwstr>
  </property>
</Properties>
</file>