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968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44" l="1"/>
  <c r="F9" i="44"/>
  <c r="H9" i="44" s="1"/>
  <c r="I9" i="44" s="1"/>
  <c r="H29" i="44" s="1"/>
  <c r="D9" i="44"/>
  <c r="H10" i="44"/>
</calcChain>
</file>

<file path=xl/sharedStrings.xml><?xml version="1.0" encoding="utf-8"?>
<sst xmlns="http://schemas.openxmlformats.org/spreadsheetml/2006/main" count="97" uniqueCount="74">
  <si>
    <r>
      <rPr>
        <b/>
        <sz val="18"/>
        <color rgb="FF000000"/>
        <rFont val="宋体"/>
        <family val="3"/>
        <charset val="134"/>
      </rPr>
      <t>项目支出绩效自评表</t>
    </r>
    <r>
      <rPr>
        <sz val="18"/>
        <color rgb="FF000000"/>
        <rFont val="宋体"/>
        <family val="3"/>
        <charset val="134"/>
      </rPr>
      <t xml:space="preserve"> </t>
    </r>
  </si>
  <si>
    <t>（2023年度）</t>
  </si>
  <si>
    <t>项目名称</t>
  </si>
  <si>
    <t>主管部门</t>
  </si>
  <si>
    <t>北京市交通委员会</t>
  </si>
  <si>
    <t>实施单位</t>
  </si>
  <si>
    <t>项目负责人</t>
  </si>
  <si>
    <t>韩若丹</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</si>
  <si>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</si>
  <si>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</si>
  <si>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</si>
  <si>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</si>
  <si>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</si>
  <si>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</si>
  <si>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</si>
  <si>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</si>
  <si>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</si>
  <si>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</si>
  <si>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</si>
  <si>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</si>
  <si>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</si>
  <si>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</si>
  <si>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</si>
  <si>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</si>
  <si>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</si>
  <si>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1、完成接触式杀菌过滤器在北京地铁6号线和亦庄线列车的现场安装及为期2月运行，完成运行期间的性能测试，表面杀菌消毒效率≥99%，完成验证报告1份；
2、完成非接触式杀菌消毒样机在北京地铁6号线和亦庄线列车的现场应用，在早高峰及全天运行等不同时间不同人流量下完成现场性能测试，现场空气自然菌杀灭性能满足《消毒技术规范》，完成验证报告1份；
3、完成抗菌薄膜在北京地铁6号线和亦庄线列车拉手、座椅的表面处理，实现表面杀菌消毒效率≥90%，完成验证报告1份；
4、对样机运行及测试结果进行分析，完成针对城市轨道交通车厢内部杀菌消毒及生物安全防控的综合解决方案1份交结题科技报告1份。</t>
  </si>
  <si>
    <t>绩效指标</t>
  </si>
  <si>
    <t>一级指标</t>
  </si>
  <si>
    <t>二级指标</t>
  </si>
  <si>
    <t>三级指标</t>
  </si>
  <si>
    <t>年度指标值</t>
  </si>
  <si>
    <t>实际完成值</t>
  </si>
  <si>
    <t>偏差原因分析及改进措施</t>
  </si>
  <si>
    <t>产
出
指
标
(50分)</t>
  </si>
  <si>
    <t>数量指标
（15分）</t>
  </si>
  <si>
    <t>开展调研/会议/…次数</t>
  </si>
  <si>
    <t>≥8次</t>
  </si>
  <si>
    <t>≥1篇</t>
  </si>
  <si>
    <t>质量指标
（13分）</t>
  </si>
  <si>
    <t>研究成果评审合格率</t>
  </si>
  <si>
    <t>≥100%</t>
  </si>
  <si>
    <t>调查数据有效率</t>
  </si>
  <si>
    <t>≥95%</t>
  </si>
  <si>
    <t>项目质量标准</t>
  </si>
  <si>
    <t>符合《北京市交通委员会研究类项目资金管理办法(试行)》（京交财发〔2016〕133号）等相关文件要求</t>
  </si>
  <si>
    <t>时效指标
（12分）</t>
  </si>
  <si>
    <t>资金支付进度</t>
  </si>
  <si>
    <t>成本指标
（10分）</t>
  </si>
  <si>
    <t>项目预算控制数</t>
  </si>
  <si>
    <t>效益指标（40分）</t>
  </si>
  <si>
    <t>服务对象满意度指标（10分）</t>
  </si>
  <si>
    <t>成果应用单位满意度</t>
  </si>
  <si>
    <t>≥90%</t>
  </si>
  <si>
    <t>经济、社会、生态、可持续影响效益指标（30分）</t>
  </si>
  <si>
    <t>社会效益</t>
  </si>
  <si>
    <t>完成系列MOF杀菌消毒技术的应用并通过第三方验证评价，形成地铁车厢内部生物安全防控的最终解决方案，助力轨道交通在公共卫生出行领域发挥更重要的作用。</t>
  </si>
  <si>
    <t>可持续影响</t>
  </si>
  <si>
    <t>解决现有城市轨道交通车厢内部不具备生物安全防控问题，针对流感、新冠等类似疫情，建立行业通行、科学精准消杀的技术手段，助力轨道交通在公共卫生出行领域发挥更重要的作用。</t>
  </si>
  <si>
    <t>总分</t>
  </si>
  <si>
    <t>公共交通设施设备管理处</t>
    <phoneticPr fontId="13" type="noConversion"/>
  </si>
  <si>
    <t>1、基于MOF杀菌消毒材料，不同时段、不同人流量等不同工况下，在城市轨道交通车厢通风系统应用接触式杀菌过滤器2套及以上，实现表面自杀菌，杀菌消毒效率≥99%，提交验证报告1份；
2、基于MOF杀菌消毒材料，不同时段、不同人流量等不同工况下应用非接触式杀菌消毒样机2套及以上，满足国家卫生部《消毒技术规范》关于空气消毒现场试验的性能要求，提交验证报告1份；
3、不同时段、不同人流量等不同工况下应用MOF杀菌消毒技术实现拉手、座椅抗菌功能的样品各2套及以上，表面杀菌消毒效率≥90%，提交验证报告1份；
4、针对城市轨道交通车厢内部包括通风系统、座椅、拉手等在内全方位的杀菌消毒及生物安全防控的综合解决方案1份，提交结题科技报告1份。</t>
  </si>
  <si>
    <t>≤57.34608万元</t>
  </si>
  <si>
    <t>MOF杀菌消毒材料在地铁车厢环境内的研究与应用</t>
    <phoneticPr fontId="13" type="noConversion"/>
  </si>
  <si>
    <t>完成《MOF杀菌消毒材料在地铁车厢环境内的研究与应用》结题科技报告1篇</t>
    <phoneticPr fontId="13" type="noConversion"/>
  </si>
  <si>
    <t>项目实施进度</t>
  </si>
  <si>
    <t>2023年12月前完成57.34608万元。</t>
  </si>
  <si>
    <t>2023年4月，完成非接触式杀菌消毒样机、接触式杀菌过滤器、抗菌座椅、抗菌拉手等样机的应用，启动性能测试与综合评价；同步联合卫生疾控系统相关单位，完成杀菌消毒效果验证，并拿到第三方全面性能评价。2023年5月-9月，根据测试及综合评价结果，优化应用及测试方案，与此同时完成各分项调查数据回收、总结、录入工作；2023年10月-12月开展综合分析和成果编制工作，完成项目终验。</t>
    <phoneticPr fontId="13" type="noConversion"/>
  </si>
  <si>
    <t>55.665万元</t>
    <phoneticPr fontId="13" type="noConversion"/>
  </si>
  <si>
    <t>环境效益</t>
  </si>
  <si>
    <t>经济效益</t>
  </si>
  <si>
    <t>减少地铁车厢内部人工消杀的次数及时间，减少因消毒剂使用造成的设备腐蚀，环境友好，促进城市交通绿色出行</t>
  </si>
  <si>
    <t>减少人工消杀的次数及时间，节省人工成本和消毒溶剂的耗材成本</t>
  </si>
  <si>
    <t>完成系列MOF杀菌消毒技术的应用并通过第三方验证评价，形成地铁车厢内部生物安全防控的最终解决方案，助力轨道交通在公共卫生出行领域发挥更重要的作用。</t>
    <phoneticPr fontId="13" type="noConversion"/>
  </si>
  <si>
    <t>定性指标，效益无法准确衡量</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</si>
</sst>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rgb="FF000000"/>
      <name val="宋体"/>
      <family val="3"/>
      <charset val="134"/>
    </font>
    <font>
      <b/>
      <sz val="18"/>
      <color indexed="8"/>
      <name val="宋体"/>
      <family val="3"/>
      <charset val="134"/>
    </font>
    <font>
      <sz val="12"/>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rgb="FF000000"/>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
      <sz val="11"/>
      <color rgb="FF000000"/>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8" fillId="0" borderId="0"/>
    <xf numFmtId="0" fontId="8" fillId="0" borderId="0"/>
    <xf numFmtId="0" fontId="8" fillId="0" borderId="0"/>
    <xf numFmtId="0" fontId="12" fillId="0" borderId="0">
      <alignment vertical="center"/>
    </xf>
    <xf numFmtId="0" fontId="12" fillId="0" borderId="0">
      <alignment vertical="center"/>
    </xf>
    <xf numFmtId="0" fontId="12" fillId="0" borderId="0"/>
    <xf numFmtId="0" fontId="12" fillId="0" borderId="0"/>
    <xf numFmtId="0" fontId="9" fillId="0" borderId="0"/>
    <xf numFmtId="0" fontId="12" fillId="0" borderId="0"/>
    <xf numFmtId="0" fontId="9" fillId="0" borderId="0">
      <alignment vertical="center"/>
    </xf>
    <xf numFmtId="0" fontId="10" fillId="0" borderId="0"/>
    <xf numFmtId="0" fontId="6" fillId="0" borderId="0"/>
    <xf numFmtId="43" fontId="9" fillId="0" borderId="0" applyFont="0" applyFill="0" applyBorder="0" applyAlignment="0" applyProtection="0">
      <alignment vertical="center"/>
    </xf>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vertical="center" wrapText="1"/>
    </xf>
    <xf numFmtId="10" fontId="14" fillId="0" borderId="2" xfId="0" applyNumberFormat="1" applyFont="1" applyBorder="1" applyAlignment="1">
      <alignment horizontal="center" vertical="center" wrapText="1"/>
    </xf>
    <xf numFmtId="176" fontId="14" fillId="0" borderId="2"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4" fillId="0" borderId="5" xfId="0" applyFont="1" applyBorder="1" applyAlignment="1">
      <alignment horizontal="left" vertical="center" wrapText="1"/>
    </xf>
    <xf numFmtId="0" fontId="15" fillId="0" borderId="2" xfId="0" applyFont="1" applyBorder="1" applyAlignment="1">
      <alignment horizontal="center" vertical="center" wrapText="1"/>
    </xf>
    <xf numFmtId="176" fontId="7" fillId="0" borderId="2" xfId="0" applyNumberFormat="1" applyFont="1" applyBorder="1" applyAlignment="1">
      <alignment horizontal="center" vertical="center" wrapText="1"/>
    </xf>
    <xf numFmtId="0" fontId="14" fillId="0" borderId="6" xfId="0" applyFont="1" applyBorder="1" applyAlignment="1">
      <alignment horizontal="center" vertical="center" wrapText="1"/>
    </xf>
    <xf numFmtId="0" fontId="14" fillId="0" borderId="2" xfId="0" applyFont="1" applyBorder="1" applyAlignment="1">
      <alignment horizontal="center" vertical="center" wrapText="1"/>
    </xf>
    <xf numFmtId="0" fontId="15"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4" xfId="0" applyFont="1" applyBorder="1" applyAlignment="1">
      <alignment horizontal="left" vertical="center" wrapText="1"/>
    </xf>
    <xf numFmtId="0" fontId="7" fillId="0" borderId="2" xfId="0" applyFont="1" applyBorder="1" applyAlignment="1">
      <alignment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topLeftCell="A28" zoomScale="80" zoomScaleNormal="80" workbookViewId="0">
      <selection activeCell="I9" sqref="I9"/>
    </sheetView>
  </sheetViews>
  <sheetFormatPr defaultColWidth="9" defaultRowHeight="14" x14ac:dyDescent="0.25"/>
  <cols>
    <col min="1" max="1" width="4.08984375" customWidth="1"/>
    <col min="2" max="2" width="8.90625" customWidth="1"/>
    <col min="3" max="3" width="19.36328125" customWidth="1"/>
    <col min="4" max="4" width="20.453125" style="4" customWidth="1"/>
    <col min="5" max="5" width="32.90625" style="4" customWidth="1"/>
    <col min="6" max="6" width="31.90625" customWidth="1"/>
    <col min="7" max="7" width="9.08984375" style="5" customWidth="1"/>
    <col min="8" max="8" width="10.26953125" customWidth="1"/>
    <col min="9" max="9" width="19.90625" customWidth="1"/>
  </cols>
  <sheetData>
    <row r="1" spans="1:9" ht="21" x14ac:dyDescent="0.25">
      <c r="A1" s="24"/>
      <c r="B1" s="24"/>
      <c r="C1" s="24"/>
      <c r="D1" s="24"/>
      <c r="E1" s="24"/>
      <c r="F1" s="24"/>
      <c r="G1" s="24"/>
    </row>
    <row r="2" spans="1:9" s="1" customFormat="1" ht="22.5" customHeight="1" x14ac:dyDescent="0.25">
      <c r="A2" s="25" t="s">
        <v>0</v>
      </c>
      <c r="B2" s="26"/>
      <c r="C2" s="26"/>
      <c r="D2" s="26"/>
      <c r="E2" s="26"/>
      <c r="F2" s="26"/>
      <c r="G2" s="26"/>
      <c r="H2" s="26"/>
      <c r="I2" s="26"/>
    </row>
    <row r="3" spans="1:9" s="2" customFormat="1" ht="18.75" customHeight="1" x14ac:dyDescent="0.25">
      <c r="A3" s="27" t="s">
        <v>1</v>
      </c>
      <c r="B3" s="27"/>
      <c r="C3" s="27"/>
      <c r="D3" s="27"/>
      <c r="E3" s="27"/>
      <c r="F3" s="27"/>
      <c r="G3" s="27"/>
      <c r="H3" s="27"/>
      <c r="I3" s="27"/>
    </row>
    <row r="4" spans="1:9" s="2" customFormat="1" ht="11.25" customHeight="1" x14ac:dyDescent="0.25">
      <c r="A4" s="6"/>
      <c r="B4" s="6"/>
      <c r="C4" s="6"/>
      <c r="D4" s="7"/>
      <c r="E4" s="7"/>
      <c r="F4" s="6"/>
      <c r="G4" s="8"/>
    </row>
    <row r="5" spans="1:9" s="3" customFormat="1" x14ac:dyDescent="0.25">
      <c r="A5" s="19" t="s">
        <v>2</v>
      </c>
      <c r="B5" s="19"/>
      <c r="C5" s="19" t="s">
        <v>62</v>
      </c>
      <c r="D5" s="19"/>
      <c r="E5" s="19"/>
      <c r="F5" s="19"/>
      <c r="G5" s="19"/>
      <c r="H5" s="19"/>
      <c r="I5" s="19"/>
    </row>
    <row r="6" spans="1:9" s="3" customFormat="1" x14ac:dyDescent="0.25">
      <c r="A6" s="19" t="s">
        <v>3</v>
      </c>
      <c r="B6" s="19"/>
      <c r="C6" s="19" t="s">
        <v>4</v>
      </c>
      <c r="D6" s="19"/>
      <c r="E6" s="19"/>
      <c r="F6" s="9" t="s">
        <v>5</v>
      </c>
      <c r="G6" s="19" t="s">
        <v>59</v>
      </c>
      <c r="H6" s="19"/>
      <c r="I6" s="19"/>
    </row>
    <row r="7" spans="1:9" s="3" customFormat="1" x14ac:dyDescent="0.25">
      <c r="A7" s="19" t="s">
        <v>6</v>
      </c>
      <c r="B7" s="19"/>
      <c r="C7" s="19" t="s">
        <v>7</v>
      </c>
      <c r="D7" s="19"/>
      <c r="E7" s="19"/>
      <c r="F7" s="9" t="s">
        <v>8</v>
      </c>
      <c r="G7" s="19">
        <v>18310056608</v>
      </c>
      <c r="H7" s="19"/>
      <c r="I7" s="19"/>
    </row>
    <row r="8" spans="1:9" s="3" customFormat="1" x14ac:dyDescent="0.25">
      <c r="A8" s="19" t="s">
        <v>9</v>
      </c>
      <c r="B8" s="19"/>
      <c r="C8" s="9"/>
      <c r="D8" s="10" t="s">
        <v>10</v>
      </c>
      <c r="E8" s="9" t="s">
        <v>11</v>
      </c>
      <c r="F8" s="9" t="s">
        <v>12</v>
      </c>
      <c r="G8" s="9" t="s">
        <v>13</v>
      </c>
      <c r="H8" s="9" t="s">
        <v>14</v>
      </c>
      <c r="I8" s="10" t="s">
        <v>15</v>
      </c>
    </row>
    <row r="9" spans="1:9" s="3" customFormat="1" ht="32.25" customHeight="1" x14ac:dyDescent="0.25">
      <c r="A9" s="19" t="s">
        <v>16</v>
      </c>
      <c r="B9" s="19"/>
      <c r="C9" s="11" t="s">
        <v>17</v>
      </c>
      <c r="D9" s="10">
        <f>SUM(D10:D11)</f>
        <v>57.346080000000001</v>
      </c>
      <c r="E9" s="10">
        <f t="shared" ref="E9:F9" si="0">SUM(E10:E11)</f>
        <v>57.346080000000001</v>
      </c>
      <c r="F9" s="10">
        <f t="shared" si="0"/>
        <v>55.664999999999999</v>
      </c>
      <c r="G9" s="9">
        <v>10</v>
      </c>
      <c r="H9" s="12">
        <f>+F9/E9</f>
        <v>0.97068535460488314</v>
      </c>
      <c r="I9" s="13">
        <f>G9*H9</f>
        <v>9.7068535460488317</v>
      </c>
    </row>
    <row r="10" spans="1:9" s="3" customFormat="1" ht="13.5" customHeight="1" x14ac:dyDescent="0.25">
      <c r="A10" s="23"/>
      <c r="B10" s="23"/>
      <c r="C10" s="11" t="s">
        <v>18</v>
      </c>
      <c r="D10" s="10">
        <v>57.346080000000001</v>
      </c>
      <c r="E10" s="14">
        <v>57.346080000000001</v>
      </c>
      <c r="F10" s="9">
        <v>55.664999999999999</v>
      </c>
      <c r="G10" s="9" t="s">
        <v>19</v>
      </c>
      <c r="H10" s="12">
        <f>+F10/E10</f>
        <v>0.97068535460488314</v>
      </c>
      <c r="I10" s="10" t="s">
        <v>19</v>
      </c>
    </row>
    <row r="11" spans="1:9" s="3" customFormat="1" ht="13.5" customHeight="1" x14ac:dyDescent="0.25">
      <c r="A11" s="23"/>
      <c r="B11" s="23"/>
      <c r="C11" s="11" t="s">
        <v>20</v>
      </c>
      <c r="D11" s="9"/>
      <c r="E11" s="9"/>
      <c r="F11" s="9"/>
      <c r="G11" s="9" t="s">
        <v>19</v>
      </c>
      <c r="H11" s="10" t="s">
        <v>19</v>
      </c>
      <c r="I11" s="10" t="s">
        <v>19</v>
      </c>
    </row>
    <row r="12" spans="1:9" s="3" customFormat="1" x14ac:dyDescent="0.25">
      <c r="A12" s="23"/>
      <c r="B12" s="23"/>
      <c r="C12" s="11" t="s">
        <v>21</v>
      </c>
      <c r="D12" s="9"/>
      <c r="E12" s="9"/>
      <c r="F12" s="9"/>
      <c r="G12" s="9" t="s">
        <v>19</v>
      </c>
      <c r="H12" s="10" t="s">
        <v>19</v>
      </c>
      <c r="I12" s="10" t="s">
        <v>19</v>
      </c>
    </row>
    <row r="13" spans="1:9" s="3" customFormat="1" ht="18" customHeight="1" x14ac:dyDescent="0.25">
      <c r="A13" s="19" t="s">
        <v>22</v>
      </c>
      <c r="B13" s="19" t="s">
        <v>23</v>
      </c>
      <c r="C13" s="19"/>
      <c r="D13" s="19"/>
      <c r="E13" s="19"/>
      <c r="F13" s="19" t="s">
        <v>24</v>
      </c>
      <c r="G13" s="19"/>
      <c r="H13" s="19"/>
      <c r="I13" s="19"/>
    </row>
    <row r="14" spans="1:9" s="3" customFormat="1" ht="146" customHeight="1" x14ac:dyDescent="0.25">
      <c r="A14" s="19"/>
      <c r="B14" s="20" t="s">
        <v>60</v>
      </c>
      <c r="C14" s="21"/>
      <c r="D14" s="21"/>
      <c r="E14" s="22"/>
      <c r="F14" s="20" t="s">
        <v>25</v>
      </c>
      <c r="G14" s="21"/>
      <c r="H14" s="21"/>
      <c r="I14" s="22"/>
    </row>
    <row r="15" spans="1:9" s="3" customFormat="1" ht="34.5" customHeight="1" x14ac:dyDescent="0.25">
      <c r="A15" s="19" t="s">
        <v>26</v>
      </c>
      <c r="B15" s="10" t="s">
        <v>27</v>
      </c>
      <c r="C15" s="10" t="s">
        <v>28</v>
      </c>
      <c r="D15" s="9" t="s">
        <v>29</v>
      </c>
      <c r="E15" s="10" t="s">
        <v>30</v>
      </c>
      <c r="F15" s="10" t="s">
        <v>31</v>
      </c>
      <c r="G15" s="9" t="s">
        <v>13</v>
      </c>
      <c r="H15" s="9" t="s">
        <v>15</v>
      </c>
      <c r="I15" s="10" t="s">
        <v>32</v>
      </c>
    </row>
    <row r="16" spans="1:9" s="3" customFormat="1" ht="30" customHeight="1" x14ac:dyDescent="0.25">
      <c r="A16" s="19"/>
      <c r="B16" s="19" t="s">
        <v>33</v>
      </c>
      <c r="C16" s="19" t="s">
        <v>34</v>
      </c>
      <c r="D16" s="15" t="s">
        <v>35</v>
      </c>
      <c r="E16" s="10" t="s">
        <v>36</v>
      </c>
      <c r="F16" s="10" t="s">
        <v>36</v>
      </c>
      <c r="G16" s="14">
        <v>8</v>
      </c>
      <c r="H16" s="14">
        <v>8</v>
      </c>
      <c r="I16" s="10"/>
    </row>
    <row r="17" spans="1:9" s="3" customFormat="1" ht="59" customHeight="1" x14ac:dyDescent="0.25">
      <c r="A17" s="19"/>
      <c r="B17" s="19"/>
      <c r="C17" s="19"/>
      <c r="D17" s="15" t="s">
        <v>63</v>
      </c>
      <c r="E17" s="10" t="s">
        <v>37</v>
      </c>
      <c r="F17" s="10" t="s">
        <v>37</v>
      </c>
      <c r="G17" s="14">
        <v>7</v>
      </c>
      <c r="H17" s="14">
        <v>7</v>
      </c>
      <c r="I17" s="14"/>
    </row>
    <row r="18" spans="1:9" s="3" customFormat="1" ht="30" customHeight="1" x14ac:dyDescent="0.25">
      <c r="A18" s="19"/>
      <c r="B18" s="19"/>
      <c r="C18" s="19" t="s">
        <v>38</v>
      </c>
      <c r="D18" s="15" t="s">
        <v>39</v>
      </c>
      <c r="E18" s="10" t="s">
        <v>40</v>
      </c>
      <c r="F18" s="10" t="s">
        <v>40</v>
      </c>
      <c r="G18" s="14">
        <v>5</v>
      </c>
      <c r="H18" s="14">
        <v>5</v>
      </c>
      <c r="I18" s="10"/>
    </row>
    <row r="19" spans="1:9" s="3" customFormat="1" ht="30" customHeight="1" x14ac:dyDescent="0.25">
      <c r="A19" s="19"/>
      <c r="B19" s="19"/>
      <c r="C19" s="19"/>
      <c r="D19" s="15" t="s">
        <v>41</v>
      </c>
      <c r="E19" s="10" t="s">
        <v>42</v>
      </c>
      <c r="F19" s="10" t="s">
        <v>42</v>
      </c>
      <c r="G19" s="14">
        <v>4</v>
      </c>
      <c r="H19" s="14">
        <v>4</v>
      </c>
      <c r="I19" s="10"/>
    </row>
    <row r="20" spans="1:9" s="3" customFormat="1" ht="58" customHeight="1" x14ac:dyDescent="0.25">
      <c r="A20" s="19"/>
      <c r="B20" s="19"/>
      <c r="C20" s="19"/>
      <c r="D20" s="15" t="s">
        <v>43</v>
      </c>
      <c r="E20" s="10" t="s">
        <v>44</v>
      </c>
      <c r="F20" s="10" t="s">
        <v>44</v>
      </c>
      <c r="G20" s="14">
        <v>4</v>
      </c>
      <c r="H20" s="14">
        <v>4</v>
      </c>
      <c r="I20" s="10"/>
    </row>
    <row r="21" spans="1:9" s="3" customFormat="1" ht="30" customHeight="1" x14ac:dyDescent="0.25">
      <c r="A21" s="19"/>
      <c r="B21" s="19"/>
      <c r="C21" s="19" t="s">
        <v>45</v>
      </c>
      <c r="D21" s="15" t="s">
        <v>46</v>
      </c>
      <c r="E21" s="10" t="s">
        <v>65</v>
      </c>
      <c r="F21" s="10" t="s">
        <v>65</v>
      </c>
      <c r="G21" s="14">
        <v>6</v>
      </c>
      <c r="H21" s="14">
        <v>6</v>
      </c>
      <c r="I21" s="10"/>
    </row>
    <row r="22" spans="1:9" s="3" customFormat="1" ht="170.5" customHeight="1" x14ac:dyDescent="0.25">
      <c r="A22" s="19"/>
      <c r="B22" s="19"/>
      <c r="C22" s="19"/>
      <c r="D22" s="15" t="s">
        <v>64</v>
      </c>
      <c r="E22" s="10" t="s">
        <v>66</v>
      </c>
      <c r="F22" s="10" t="s">
        <v>66</v>
      </c>
      <c r="G22" s="14">
        <v>6</v>
      </c>
      <c r="H22" s="14">
        <v>6</v>
      </c>
      <c r="I22" s="10"/>
    </row>
    <row r="23" spans="1:9" s="3" customFormat="1" ht="30" customHeight="1" x14ac:dyDescent="0.25">
      <c r="A23" s="19"/>
      <c r="B23" s="19"/>
      <c r="C23" s="18" t="s">
        <v>47</v>
      </c>
      <c r="D23" s="15" t="s">
        <v>48</v>
      </c>
      <c r="E23" s="16" t="s">
        <v>61</v>
      </c>
      <c r="F23" s="16" t="s">
        <v>67</v>
      </c>
      <c r="G23" s="14">
        <v>10</v>
      </c>
      <c r="H23" s="14">
        <v>10</v>
      </c>
      <c r="I23" s="10"/>
    </row>
    <row r="24" spans="1:9" s="3" customFormat="1" ht="30" customHeight="1" x14ac:dyDescent="0.25">
      <c r="A24" s="19"/>
      <c r="B24" s="19" t="s">
        <v>49</v>
      </c>
      <c r="C24" s="10" t="s">
        <v>50</v>
      </c>
      <c r="D24" s="15" t="s">
        <v>51</v>
      </c>
      <c r="E24" s="10" t="s">
        <v>52</v>
      </c>
      <c r="F24" s="10" t="s">
        <v>52</v>
      </c>
      <c r="G24" s="14">
        <v>10</v>
      </c>
      <c r="H24" s="14">
        <v>10</v>
      </c>
      <c r="I24" s="10"/>
    </row>
    <row r="25" spans="1:9" s="3" customFormat="1" ht="62.5" customHeight="1" x14ac:dyDescent="0.25">
      <c r="A25" s="19"/>
      <c r="B25" s="19"/>
      <c r="C25" s="19" t="s">
        <v>53</v>
      </c>
      <c r="D25" s="15" t="s">
        <v>68</v>
      </c>
      <c r="E25" s="10" t="s">
        <v>70</v>
      </c>
      <c r="F25" s="10" t="s">
        <v>70</v>
      </c>
      <c r="G25" s="14">
        <v>7</v>
      </c>
      <c r="H25" s="14">
        <v>6</v>
      </c>
      <c r="I25" s="10" t="s">
        <v>73</v>
      </c>
    </row>
    <row r="26" spans="1:9" s="3" customFormat="1" ht="83" customHeight="1" x14ac:dyDescent="0.25">
      <c r="A26" s="19"/>
      <c r="B26" s="19"/>
      <c r="C26" s="19"/>
      <c r="D26" s="15" t="s">
        <v>56</v>
      </c>
      <c r="E26" s="10" t="s">
        <v>57</v>
      </c>
      <c r="F26" s="10" t="s">
        <v>57</v>
      </c>
      <c r="G26" s="14">
        <v>7</v>
      </c>
      <c r="H26" s="14">
        <v>6</v>
      </c>
      <c r="I26" s="10" t="s">
        <v>73</v>
      </c>
    </row>
    <row r="27" spans="1:9" s="3" customFormat="1" ht="75.5" customHeight="1" x14ac:dyDescent="0.25">
      <c r="A27" s="19"/>
      <c r="B27" s="19"/>
      <c r="C27" s="19"/>
      <c r="D27" s="15" t="s">
        <v>54</v>
      </c>
      <c r="E27" s="10" t="s">
        <v>72</v>
      </c>
      <c r="F27" s="10" t="s">
        <v>55</v>
      </c>
      <c r="G27" s="14">
        <v>8</v>
      </c>
      <c r="H27" s="14">
        <v>6</v>
      </c>
      <c r="I27" s="10" t="s">
        <v>73</v>
      </c>
    </row>
    <row r="28" spans="1:9" s="3" customFormat="1" ht="36.5" customHeight="1" x14ac:dyDescent="0.25">
      <c r="A28" s="19"/>
      <c r="B28" s="19"/>
      <c r="C28" s="19"/>
      <c r="D28" s="15" t="s">
        <v>69</v>
      </c>
      <c r="E28" s="10" t="s">
        <v>71</v>
      </c>
      <c r="F28" s="10" t="s">
        <v>71</v>
      </c>
      <c r="G28" s="14">
        <v>8</v>
      </c>
      <c r="H28" s="14">
        <v>7</v>
      </c>
      <c r="I28" s="10" t="s">
        <v>73</v>
      </c>
    </row>
    <row r="29" spans="1:9" s="3" customFormat="1" ht="30" customHeight="1" x14ac:dyDescent="0.25">
      <c r="A29" s="19" t="s">
        <v>58</v>
      </c>
      <c r="B29" s="19"/>
      <c r="C29" s="19"/>
      <c r="D29" s="19"/>
      <c r="E29" s="19"/>
      <c r="F29" s="19"/>
      <c r="G29" s="14"/>
      <c r="H29" s="17">
        <f>I9+SUM(H16:H28)</f>
        <v>94.706853546048833</v>
      </c>
      <c r="I29" s="10"/>
    </row>
  </sheetData>
  <mergeCells count="29">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9:F29"/>
    <mergeCell ref="A13:A14"/>
    <mergeCell ref="A15:A28"/>
    <mergeCell ref="B16:B23"/>
    <mergeCell ref="B24:B28"/>
    <mergeCell ref="C16:C17"/>
    <mergeCell ref="C18:C20"/>
    <mergeCell ref="C21:C22"/>
    <mergeCell ref="C25:C28"/>
  </mergeCells>
  <phoneticPr fontId="13"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2024-05-17T02:26:57Z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E34B175270354768AD7B0E46C19F4540_12</vt:lpwstr>
  </property>
</Properties>
</file>