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320" windowHeight="11020" tabRatio="927"/>
  </bookViews>
  <sheets>
    <sheet name="绩效自评表" sheetId="44" r:id="rId1"/>
  </sheets>
  <calcPr calcId="144525"/>
</workbook>
</file>

<file path=xl/calcChain.xml><?xml version="1.0" encoding="utf-8"?>
<calcChain xmlns="http://schemas.openxmlformats.org/spreadsheetml/2006/main">
  <c r="E9" i="44" l="1"/>
  <c r="F9" i="44"/>
  <c r="H9" i="44" s="1"/>
  <c r="I9" i="44" s="1"/>
  <c r="H29" i="44" s="1"/>
  <c r="D9" i="44"/>
</calcChain>
</file>

<file path=xl/sharedStrings.xml><?xml version="1.0" encoding="utf-8"?>
<sst xmlns="http://schemas.openxmlformats.org/spreadsheetml/2006/main" count="91" uniqueCount="71">
  <si>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</si>
  <si>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</si>
  <si>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</si>
  <si>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</si>
  <si>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</si>
  <si>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</si>
  <si>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</si>
  <si>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孙超</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</si>
  <si>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</si>
  <si>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</si>
  <si>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</si>
  <si>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</si>
  <si>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</si>
  <si>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</si>
  <si>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</si>
  <si>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</si>
  <si>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</si>
  <si>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</si>
  <si>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</si>
  <si>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</si>
  <si>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</si>
  <si>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</si>
  <si>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</si>
  <si>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</si>
  <si>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</si>
  <si>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</si>
  <si>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</si>
  <si>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</si>
  <si>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</si>
  <si>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</si>
  <si>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</si>
  <si>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</si>
  <si>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</si>
  <si>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</si>
  <si>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调研方案</t>
  </si>
  <si>
    <t>开展项目评审会</t>
  </si>
  <si>
    <t>质量指标
（13分）</t>
  </si>
  <si>
    <t>研究成果评审合格率</t>
  </si>
  <si>
    <t>≥100%</t>
  </si>
  <si>
    <t>调研数据有效率</t>
  </si>
  <si>
    <t>≥90%</t>
  </si>
  <si>
    <t>项目质量标准</t>
  </si>
  <si>
    <t>时效指标
（12分）</t>
  </si>
  <si>
    <t>项目实施进度</t>
  </si>
  <si>
    <t>2023年12月底前完成项目</t>
  </si>
  <si>
    <t>资金支付进度</t>
  </si>
  <si>
    <t>2023年12月底完成支付</t>
  </si>
  <si>
    <t>成本指标
（10分）</t>
  </si>
  <si>
    <t>项目预算控制数</t>
  </si>
  <si>
    <t>≤42.778853万元</t>
  </si>
  <si>
    <t>效益指标（40分）</t>
  </si>
  <si>
    <t>服务对象满意度指标（10分）</t>
  </si>
  <si>
    <t>成果应用单位满意度</t>
  </si>
  <si>
    <t>经济、社会、生态、可持续影响效益指标（30分）</t>
  </si>
  <si>
    <t>可持续影响</t>
  </si>
  <si>
    <t>摸底沥青混合料智能质量监管需求，为后续研究奠定基础</t>
  </si>
  <si>
    <t>社会效益</t>
  </si>
  <si>
    <t>对沥青路面材料智能质量监管各要素进行摸底，认识和分析材料质量监管中的难点，为相关质量监管管理文件、政策出台奠定技术基础</t>
  </si>
  <si>
    <t>经济效益</t>
  </si>
  <si>
    <t>提高沥青路面材料质量监管运行效率，减少人力成本投入</t>
  </si>
  <si>
    <t>环境效益</t>
  </si>
  <si>
    <t>摸底行业智能质量监管水平，分析阻碍点，以便于后期更有针对性的提出质量手段，减少废旧混合料产生，提高工程质量水平</t>
  </si>
  <si>
    <t>总分</t>
  </si>
  <si>
    <t>公路建设处</t>
    <phoneticPr fontId="11" type="noConversion"/>
  </si>
  <si>
    <t>沥青路面材料质量智能监管技术研究及示范应用</t>
    <phoneticPr fontId="11" type="noConversion"/>
  </si>
  <si>
    <t>课题研究的内容主要有：（1）开展行业管理难点、施工工地及场站数字化基础调研分析；（2）开展沥青路面材料质量智能管控关键指标研究。课题研究的成果有形成北京市沥青混合料搅拌站智能质量监管调研报告，为后续研究奠定基础。</t>
    <phoneticPr fontId="11" type="noConversion"/>
  </si>
  <si>
    <t>开展行业管理难点、施工工地及场站数字化基础调研分析；开展沥青路面材料质量智能管控关键指标研究。课题研究的成果有形成北京市沥青混合料搅拌站智能质量监管调研报告，为后续研究奠定基础。</t>
    <phoneticPr fontId="11" type="noConversion"/>
  </si>
  <si>
    <t>符合《北京市交通行业科技项目管理办法》等相关文件要求。</t>
    <phoneticPr fontId="11" type="noConversion"/>
  </si>
  <si>
    <t>42.5万元</t>
    <phoneticPr fontId="11" type="noConversion"/>
  </si>
  <si>
    <t>对沥青路面材料智能质量监管各要素进行摸底，认识和分析材料质量监管中的难点，为相关质量监管管理文件、政策出台奠定技术基础</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</si>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</sst>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9"/>
      <name val="宋体"/>
      <family val="3"/>
      <charset val="134"/>
      <scheme val="minor"/>
    </font>
    <font>
      <sz val="11"/>
      <color indexed="8"/>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theme="0"/>
        <bgColor indexed="64"/>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43" fontId="9" fillId="0" borderId="0" applyFont="0" applyFill="0" applyBorder="0" applyAlignment="0" applyProtection="0">
      <alignment vertical="center"/>
    </xf>
    <xf numFmtId="0" fontId="6" fillId="0" borderId="0"/>
    <xf numFmtId="0" fontId="9" fillId="0" borderId="0"/>
    <xf numFmtId="0" fontId="6" fillId="0" borderId="0"/>
    <xf numFmtId="0" fontId="6" fillId="0" borderId="0">
      <alignment vertical="center"/>
    </xf>
    <xf numFmtId="0" fontId="7" fillId="0" borderId="0"/>
    <xf numFmtId="0" fontId="6" fillId="0" borderId="0"/>
    <xf numFmtId="0" fontId="9" fillId="0" borderId="0">
      <alignment vertical="center"/>
    </xf>
    <xf numFmtId="0" fontId="8" fillId="0" borderId="0"/>
    <xf numFmtId="0" fontId="7" fillId="0" borderId="0"/>
    <xf numFmtId="0" fontId="5" fillId="0" borderId="0"/>
    <xf numFmtId="0" fontId="7" fillId="0" borderId="0"/>
    <xf numFmtId="0" fontId="6" fillId="0" borderId="0">
      <alignment vertical="center"/>
    </xf>
    <xf numFmtId="0" fontId="7" fillId="0" borderId="0"/>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6" fillId="2" borderId="2" xfId="0" applyFont="1" applyFill="1" applyBorder="1" applyAlignment="1">
      <alignment horizontal="left"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3" borderId="2" xfId="0" applyFont="1" applyFill="1" applyBorder="1" applyAlignment="1">
      <alignment horizontal="center" vertical="center" wrapText="1"/>
    </xf>
    <xf numFmtId="0" fontId="12" fillId="0" borderId="5"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6" fillId="2" borderId="2"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left" vertical="center" wrapText="1"/>
    </xf>
    <xf numFmtId="0" fontId="6" fillId="0" borderId="2" xfId="0" applyFont="1" applyBorder="1" applyAlignment="1">
      <alignment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25" workbookViewId="0">
      <selection activeCell="H29" sqref="H29"/>
    </sheetView>
  </sheetViews>
  <sheetFormatPr defaultColWidth="9" defaultRowHeight="14" x14ac:dyDescent="0.25"/>
  <cols>
    <col min="1" max="1" width="4.08984375" customWidth="1"/>
    <col min="2" max="2" width="8.90625" customWidth="1"/>
    <col min="3" max="3" width="18.6328125" customWidth="1"/>
    <col min="4" max="4" width="12" style="4" customWidth="1"/>
    <col min="5" max="5" width="20.08984375" style="4" customWidth="1"/>
    <col min="6" max="6" width="19.453125" customWidth="1"/>
    <col min="7" max="7" width="8.453125" style="5" customWidth="1"/>
    <col min="8" max="8" width="11.08984375" customWidth="1"/>
    <col min="9" max="9" width="17.36328125" customWidth="1"/>
  </cols>
  <sheetData>
    <row r="1" spans="1:9" ht="21" x14ac:dyDescent="0.25">
      <c r="A1" s="25"/>
      <c r="B1" s="25"/>
      <c r="C1" s="25"/>
      <c r="D1" s="25"/>
      <c r="E1" s="25"/>
      <c r="F1" s="25"/>
      <c r="G1" s="25"/>
    </row>
    <row r="2" spans="1:9" s="1" customFormat="1" ht="22.5" customHeight="1" x14ac:dyDescent="0.25">
      <c r="A2" s="26" t="s">
        <v>0</v>
      </c>
      <c r="B2" s="26"/>
      <c r="C2" s="26"/>
      <c r="D2" s="26"/>
      <c r="E2" s="26"/>
      <c r="F2" s="26"/>
      <c r="G2" s="26"/>
      <c r="H2" s="26"/>
      <c r="I2" s="26"/>
    </row>
    <row r="3" spans="1:9" s="2" customFormat="1" ht="18.75" customHeight="1" x14ac:dyDescent="0.25">
      <c r="A3" s="27" t="s">
        <v>1</v>
      </c>
      <c r="B3" s="27"/>
      <c r="C3" s="27"/>
      <c r="D3" s="27"/>
      <c r="E3" s="27"/>
      <c r="F3" s="27"/>
      <c r="G3" s="27"/>
      <c r="H3" s="27"/>
      <c r="I3" s="27"/>
    </row>
    <row r="4" spans="1:9" s="2" customFormat="1" ht="11.25" customHeight="1" x14ac:dyDescent="0.25">
      <c r="A4" s="6"/>
      <c r="B4" s="6"/>
      <c r="C4" s="6"/>
      <c r="D4" s="7"/>
      <c r="E4" s="7"/>
      <c r="F4" s="6"/>
      <c r="G4" s="8"/>
    </row>
    <row r="5" spans="1:9" s="3" customFormat="1" x14ac:dyDescent="0.25">
      <c r="A5" s="20" t="s">
        <v>2</v>
      </c>
      <c r="B5" s="20"/>
      <c r="C5" s="20" t="s">
        <v>64</v>
      </c>
      <c r="D5" s="20"/>
      <c r="E5" s="20"/>
      <c r="F5" s="20"/>
      <c r="G5" s="20"/>
      <c r="H5" s="20"/>
      <c r="I5" s="20"/>
    </row>
    <row r="6" spans="1:9" s="3" customFormat="1" x14ac:dyDescent="0.25">
      <c r="A6" s="20" t="s">
        <v>3</v>
      </c>
      <c r="B6" s="20"/>
      <c r="C6" s="20" t="s">
        <v>4</v>
      </c>
      <c r="D6" s="20"/>
      <c r="E6" s="20"/>
      <c r="F6" s="10" t="s">
        <v>5</v>
      </c>
      <c r="G6" s="20" t="s">
        <v>63</v>
      </c>
      <c r="H6" s="20"/>
      <c r="I6" s="20"/>
    </row>
    <row r="7" spans="1:9" s="3" customFormat="1" x14ac:dyDescent="0.25">
      <c r="A7" s="20" t="s">
        <v>6</v>
      </c>
      <c r="B7" s="20"/>
      <c r="C7" s="20" t="s">
        <v>7</v>
      </c>
      <c r="D7" s="20"/>
      <c r="E7" s="20"/>
      <c r="F7" s="10" t="s">
        <v>8</v>
      </c>
      <c r="G7" s="20">
        <v>55530903</v>
      </c>
      <c r="H7" s="20"/>
      <c r="I7" s="20"/>
    </row>
    <row r="8" spans="1:9" s="3" customFormat="1" x14ac:dyDescent="0.25">
      <c r="A8" s="20" t="s">
        <v>9</v>
      </c>
      <c r="B8" s="20"/>
      <c r="C8" s="10"/>
      <c r="D8" s="11" t="s">
        <v>10</v>
      </c>
      <c r="E8" s="10" t="s">
        <v>11</v>
      </c>
      <c r="F8" s="10" t="s">
        <v>12</v>
      </c>
      <c r="G8" s="10" t="s">
        <v>13</v>
      </c>
      <c r="H8" s="10" t="s">
        <v>14</v>
      </c>
      <c r="I8" s="11" t="s">
        <v>15</v>
      </c>
    </row>
    <row r="9" spans="1:9" s="3" customFormat="1" ht="32.25" customHeight="1" x14ac:dyDescent="0.25">
      <c r="A9" s="20" t="s">
        <v>16</v>
      </c>
      <c r="B9" s="20"/>
      <c r="C9" s="12" t="s">
        <v>17</v>
      </c>
      <c r="D9" s="11">
        <f>SUM(D10:D11)</f>
        <v>42.778852999999998</v>
      </c>
      <c r="E9" s="11">
        <f t="shared" ref="E9:F9" si="0">SUM(E10:E11)</f>
        <v>42.778852999999998</v>
      </c>
      <c r="F9" s="11">
        <f t="shared" si="0"/>
        <v>42.5</v>
      </c>
      <c r="G9" s="10">
        <v>10</v>
      </c>
      <c r="H9" s="13">
        <f>+F9/E9</f>
        <v>0.99348152228391917</v>
      </c>
      <c r="I9" s="14">
        <f>G9*H9</f>
        <v>9.9348152228391911</v>
      </c>
    </row>
    <row r="10" spans="1:9" s="3" customFormat="1" ht="13.5" customHeight="1" x14ac:dyDescent="0.25">
      <c r="A10" s="24"/>
      <c r="B10" s="24"/>
      <c r="C10" s="12" t="s">
        <v>18</v>
      </c>
      <c r="D10" s="11">
        <v>42.778852999999998</v>
      </c>
      <c r="E10" s="11">
        <v>42.778852999999998</v>
      </c>
      <c r="F10" s="10">
        <v>42.5</v>
      </c>
      <c r="G10" s="10" t="s">
        <v>19</v>
      </c>
      <c r="H10" s="11"/>
      <c r="I10" s="11" t="s">
        <v>19</v>
      </c>
    </row>
    <row r="11" spans="1:9" s="3" customFormat="1" ht="13.5" customHeight="1" x14ac:dyDescent="0.25">
      <c r="A11" s="24"/>
      <c r="B11" s="24"/>
      <c r="C11" s="12" t="s">
        <v>20</v>
      </c>
      <c r="D11" s="11"/>
      <c r="E11" s="11"/>
      <c r="F11" s="10"/>
      <c r="G11" s="10" t="s">
        <v>19</v>
      </c>
      <c r="H11" s="11"/>
      <c r="I11" s="11" t="s">
        <v>19</v>
      </c>
    </row>
    <row r="12" spans="1:9" s="3" customFormat="1" x14ac:dyDescent="0.25">
      <c r="A12" s="24"/>
      <c r="B12" s="24"/>
      <c r="C12" s="12" t="s">
        <v>21</v>
      </c>
      <c r="D12" s="11"/>
      <c r="E12" s="11"/>
      <c r="F12" s="10"/>
      <c r="G12" s="10" t="s">
        <v>19</v>
      </c>
      <c r="H12" s="11"/>
      <c r="I12" s="11" t="s">
        <v>19</v>
      </c>
    </row>
    <row r="13" spans="1:9" s="3" customFormat="1" ht="18" customHeight="1" x14ac:dyDescent="0.25">
      <c r="A13" s="20" t="s">
        <v>22</v>
      </c>
      <c r="B13" s="20" t="s">
        <v>23</v>
      </c>
      <c r="C13" s="20"/>
      <c r="D13" s="20"/>
      <c r="E13" s="20"/>
      <c r="F13" s="20" t="s">
        <v>24</v>
      </c>
      <c r="G13" s="20"/>
      <c r="H13" s="20"/>
      <c r="I13" s="20"/>
    </row>
    <row r="14" spans="1:9" s="3" customFormat="1" ht="65.650000000000006" customHeight="1" x14ac:dyDescent="0.25">
      <c r="A14" s="20"/>
      <c r="B14" s="21" t="s">
        <v>65</v>
      </c>
      <c r="C14" s="22"/>
      <c r="D14" s="22"/>
      <c r="E14" s="23"/>
      <c r="F14" s="21" t="s">
        <v>66</v>
      </c>
      <c r="G14" s="22"/>
      <c r="H14" s="22"/>
      <c r="I14" s="23"/>
    </row>
    <row r="15" spans="1:9" s="3" customFormat="1" ht="34.5" customHeight="1" x14ac:dyDescent="0.25">
      <c r="A15" s="20" t="s">
        <v>25</v>
      </c>
      <c r="B15" s="11" t="s">
        <v>26</v>
      </c>
      <c r="C15" s="11" t="s">
        <v>27</v>
      </c>
      <c r="D15" s="10" t="s">
        <v>28</v>
      </c>
      <c r="E15" s="11" t="s">
        <v>29</v>
      </c>
      <c r="F15" s="11" t="s">
        <v>30</v>
      </c>
      <c r="G15" s="10" t="s">
        <v>13</v>
      </c>
      <c r="H15" s="10" t="s">
        <v>15</v>
      </c>
      <c r="I15" s="11" t="s">
        <v>31</v>
      </c>
    </row>
    <row r="16" spans="1:9" s="3" customFormat="1" ht="30" customHeight="1" x14ac:dyDescent="0.25">
      <c r="A16" s="20"/>
      <c r="B16" s="20" t="s">
        <v>32</v>
      </c>
      <c r="C16" s="20" t="s">
        <v>33</v>
      </c>
      <c r="D16" s="9" t="s">
        <v>34</v>
      </c>
      <c r="E16" s="19">
        <v>1</v>
      </c>
      <c r="F16" s="19">
        <v>1</v>
      </c>
      <c r="G16" s="15">
        <v>7.5</v>
      </c>
      <c r="H16" s="15">
        <v>7.5</v>
      </c>
      <c r="I16" s="11"/>
    </row>
    <row r="17" spans="1:9" s="3" customFormat="1" ht="30" customHeight="1" x14ac:dyDescent="0.25">
      <c r="A17" s="20"/>
      <c r="B17" s="20"/>
      <c r="C17" s="20"/>
      <c r="D17" s="9" t="s">
        <v>35</v>
      </c>
      <c r="E17" s="19">
        <v>1</v>
      </c>
      <c r="F17" s="19">
        <v>1</v>
      </c>
      <c r="G17" s="15">
        <v>7.5</v>
      </c>
      <c r="H17" s="15">
        <v>7.5</v>
      </c>
      <c r="I17" s="11"/>
    </row>
    <row r="18" spans="1:9" s="3" customFormat="1" ht="30" customHeight="1" x14ac:dyDescent="0.25">
      <c r="A18" s="20"/>
      <c r="B18" s="20"/>
      <c r="C18" s="20" t="s">
        <v>36</v>
      </c>
      <c r="D18" s="9" t="s">
        <v>37</v>
      </c>
      <c r="E18" s="19" t="s">
        <v>38</v>
      </c>
      <c r="F18" s="19" t="s">
        <v>38</v>
      </c>
      <c r="G18" s="15">
        <v>5</v>
      </c>
      <c r="H18" s="15">
        <v>5</v>
      </c>
      <c r="I18" s="11"/>
    </row>
    <row r="19" spans="1:9" s="3" customFormat="1" ht="30" customHeight="1" x14ac:dyDescent="0.25">
      <c r="A19" s="20"/>
      <c r="B19" s="20"/>
      <c r="C19" s="20"/>
      <c r="D19" s="9" t="s">
        <v>39</v>
      </c>
      <c r="E19" s="19" t="s">
        <v>40</v>
      </c>
      <c r="F19" s="19" t="s">
        <v>40</v>
      </c>
      <c r="G19" s="15">
        <v>4</v>
      </c>
      <c r="H19" s="15">
        <v>4</v>
      </c>
      <c r="I19" s="11"/>
    </row>
    <row r="20" spans="1:9" s="3" customFormat="1" ht="41.5" customHeight="1" x14ac:dyDescent="0.25">
      <c r="A20" s="20"/>
      <c r="B20" s="20"/>
      <c r="C20" s="20"/>
      <c r="D20" s="9" t="s">
        <v>41</v>
      </c>
      <c r="E20" s="9" t="s">
        <v>67</v>
      </c>
      <c r="F20" s="9" t="s">
        <v>67</v>
      </c>
      <c r="G20" s="15">
        <v>4</v>
      </c>
      <c r="H20" s="15">
        <v>4</v>
      </c>
      <c r="I20" s="11"/>
    </row>
    <row r="21" spans="1:9" s="3" customFormat="1" ht="30" customHeight="1" x14ac:dyDescent="0.25">
      <c r="A21" s="20"/>
      <c r="B21" s="20"/>
      <c r="C21" s="20" t="s">
        <v>42</v>
      </c>
      <c r="D21" s="9" t="s">
        <v>43</v>
      </c>
      <c r="E21" s="9" t="s">
        <v>44</v>
      </c>
      <c r="F21" s="9" t="s">
        <v>44</v>
      </c>
      <c r="G21" s="15">
        <v>6</v>
      </c>
      <c r="H21" s="15">
        <v>6</v>
      </c>
      <c r="I21" s="11"/>
    </row>
    <row r="22" spans="1:9" s="3" customFormat="1" ht="35.25" customHeight="1" x14ac:dyDescent="0.25">
      <c r="A22" s="20"/>
      <c r="B22" s="20"/>
      <c r="C22" s="20"/>
      <c r="D22" s="9" t="s">
        <v>45</v>
      </c>
      <c r="E22" s="9" t="s">
        <v>46</v>
      </c>
      <c r="F22" s="9" t="s">
        <v>46</v>
      </c>
      <c r="G22" s="15">
        <v>6</v>
      </c>
      <c r="H22" s="15">
        <v>6</v>
      </c>
      <c r="I22" s="11"/>
    </row>
    <row r="23" spans="1:9" s="3" customFormat="1" ht="30" customHeight="1" x14ac:dyDescent="0.25">
      <c r="A23" s="20"/>
      <c r="B23" s="20"/>
      <c r="C23" s="17" t="s">
        <v>47</v>
      </c>
      <c r="D23" s="9" t="s">
        <v>48</v>
      </c>
      <c r="E23" s="16" t="s">
        <v>49</v>
      </c>
      <c r="F23" s="16" t="s">
        <v>68</v>
      </c>
      <c r="G23" s="15">
        <v>10</v>
      </c>
      <c r="H23" s="15">
        <v>10</v>
      </c>
      <c r="I23" s="11"/>
    </row>
    <row r="24" spans="1:9" s="3" customFormat="1" ht="30" customHeight="1" x14ac:dyDescent="0.25">
      <c r="A24" s="20"/>
      <c r="B24" s="20" t="s">
        <v>50</v>
      </c>
      <c r="C24" s="11" t="s">
        <v>51</v>
      </c>
      <c r="D24" s="9" t="s">
        <v>52</v>
      </c>
      <c r="E24" s="16" t="s">
        <v>40</v>
      </c>
      <c r="F24" s="16" t="s">
        <v>40</v>
      </c>
      <c r="G24" s="15">
        <v>10</v>
      </c>
      <c r="H24" s="15">
        <v>10</v>
      </c>
      <c r="I24" s="11"/>
    </row>
    <row r="25" spans="1:9" s="3" customFormat="1" ht="44" customHeight="1" x14ac:dyDescent="0.25">
      <c r="A25" s="20"/>
      <c r="B25" s="20"/>
      <c r="C25" s="20" t="s">
        <v>53</v>
      </c>
      <c r="D25" s="9" t="s">
        <v>54</v>
      </c>
      <c r="E25" s="9" t="s">
        <v>55</v>
      </c>
      <c r="F25" s="9" t="s">
        <v>55</v>
      </c>
      <c r="G25" s="15">
        <v>8</v>
      </c>
      <c r="H25" s="15">
        <v>7</v>
      </c>
      <c r="I25" s="11" t="s">
        <v>70</v>
      </c>
    </row>
    <row r="26" spans="1:9" s="3" customFormat="1" ht="98" customHeight="1" x14ac:dyDescent="0.25">
      <c r="A26" s="20"/>
      <c r="B26" s="20"/>
      <c r="C26" s="20"/>
      <c r="D26" s="9" t="s">
        <v>56</v>
      </c>
      <c r="E26" s="9" t="s">
        <v>57</v>
      </c>
      <c r="F26" s="9" t="s">
        <v>69</v>
      </c>
      <c r="G26" s="15">
        <v>8</v>
      </c>
      <c r="H26" s="15">
        <v>6</v>
      </c>
      <c r="I26" s="11" t="s">
        <v>70</v>
      </c>
    </row>
    <row r="27" spans="1:9" s="3" customFormat="1" ht="40.5" customHeight="1" x14ac:dyDescent="0.25">
      <c r="A27" s="20"/>
      <c r="B27" s="20"/>
      <c r="C27" s="20"/>
      <c r="D27" s="9" t="s">
        <v>58</v>
      </c>
      <c r="E27" s="9" t="s">
        <v>59</v>
      </c>
      <c r="F27" s="9" t="s">
        <v>59</v>
      </c>
      <c r="G27" s="15">
        <v>6</v>
      </c>
      <c r="H27" s="15">
        <v>5</v>
      </c>
      <c r="I27" s="11" t="s">
        <v>70</v>
      </c>
    </row>
    <row r="28" spans="1:9" s="3" customFormat="1" ht="98" customHeight="1" x14ac:dyDescent="0.25">
      <c r="A28" s="20"/>
      <c r="B28" s="20"/>
      <c r="C28" s="20"/>
      <c r="D28" s="9" t="s">
        <v>60</v>
      </c>
      <c r="E28" s="9" t="s">
        <v>61</v>
      </c>
      <c r="F28" s="9" t="s">
        <v>61</v>
      </c>
      <c r="G28" s="15">
        <v>8</v>
      </c>
      <c r="H28" s="15">
        <v>7</v>
      </c>
      <c r="I28" s="11" t="s">
        <v>70</v>
      </c>
    </row>
    <row r="29" spans="1:9" s="3" customFormat="1" ht="30" customHeight="1" x14ac:dyDescent="0.25">
      <c r="A29" s="20" t="s">
        <v>62</v>
      </c>
      <c r="B29" s="20"/>
      <c r="C29" s="20"/>
      <c r="D29" s="20"/>
      <c r="E29" s="20"/>
      <c r="F29" s="20"/>
      <c r="G29" s="15"/>
      <c r="H29" s="18">
        <f>I9+SUM(H16:H28)</f>
        <v>94.934815222839191</v>
      </c>
      <c r="I29" s="11"/>
    </row>
  </sheetData>
  <mergeCells count="29">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9:F29"/>
    <mergeCell ref="A13:A14"/>
    <mergeCell ref="A15:A28"/>
    <mergeCell ref="B16:B23"/>
    <mergeCell ref="B24:B28"/>
    <mergeCell ref="C16:C17"/>
    <mergeCell ref="C18:C20"/>
    <mergeCell ref="C21:C22"/>
    <mergeCell ref="C25:C28"/>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2024-05-17T02:24:35Z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