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DF407551-80E0-435B-9A37-A2F36C55A383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H9" i="1" l="1"/>
  <c r="H8" i="1"/>
  <c r="I8" i="1" s="1"/>
  <c r="H21" i="1" s="1"/>
</calcChain>
</file>

<file path=xl/sharedStrings.xml><?xml version="1.0" encoding="utf-8"?>
<sst xmlns="http://schemas.openxmlformats.org/spreadsheetml/2006/main" count="139" uniqueCount="111">
  <si>
    <t>（2023年度）</t>
  </si>
  <si>
    <t>项目名称</t>
  </si>
  <si>
    <t>大兴普通公路中修工程（第二批取消二级路）</t>
  </si>
  <si>
    <t>主管部门</t>
  </si>
  <si>
    <t>北京市交通委员会</t>
  </si>
  <si>
    <t>实施单位</t>
  </si>
  <si>
    <t>大兴公路分局</t>
  </si>
  <si>
    <t>项目负责人</t>
  </si>
  <si>
    <t>韩连福</t>
  </si>
  <si>
    <t>联系电话</t>
  </si>
  <si>
    <t>69246408-9309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</si>
  <si>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</si>
  <si>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</si>
  <si>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</si>
  <si>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</si>
  <si>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</si>
  <si>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</si>
  <si>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</si>
  <si>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</si>
  <si>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</si>
  <si>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</si>
  <si>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</si>
  <si>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</si>
  <si>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</si>
  <si>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</si>
  <si>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</si>
  <si>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</si>
  <si>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提高团河路技术状况及服务水平，改善路域环境
</t>
  </si>
  <si>
    <t>按照预期目标完成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</si>
  <si>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</si>
  <si>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</si>
  <si>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</si>
  <si>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</si>
  <si>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</si>
  <si>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</si>
  <si>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</si>
  <si>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</si>
  <si>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</si>
  <si>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</si>
  <si>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项目竣工验收通过率</t>
  </si>
  <si>
    <t>工程质量标准</t>
  </si>
  <si>
    <t>符合《公路养护工程质量检验评定标准》（JTG 5220-2020）要求，该项目工程质量须达到合格标准</t>
  </si>
  <si>
    <t>时效指标
（12分）</t>
  </si>
  <si>
    <t>工程进度安排</t>
  </si>
  <si>
    <t>成本指标
（10分）</t>
  </si>
  <si>
    <t>预算控制数</t>
  </si>
  <si>
    <t>效益指标（40分）</t>
  </si>
  <si>
    <t>经济、社会、生态、可持续影响效益指标（40分）</t>
  </si>
  <si>
    <t>社会效益</t>
  </si>
  <si>
    <t>完善公共服务水平，道路交通安全状况得到改善</t>
  </si>
  <si>
    <t>总分</t>
  </si>
  <si>
    <t>绩效目标表</t>
  </si>
  <si>
    <t>单位信息：</t>
  </si>
  <si>
    <t>034013-北京市交通委员会大兴公路分局</t>
  </si>
  <si>
    <t>项目名称：</t>
  </si>
  <si>
    <t>大兴普通公路中修工程（第二批取消二级路）</t>
    <phoneticPr fontId="27" type="noConversion"/>
  </si>
  <si>
    <t>职能职责与活动：</t>
  </si>
  <si>
    <t>04-交通运输行业管理/01-行业综合管理</t>
  </si>
  <si>
    <t>主管部门：</t>
  </si>
  <si>
    <t>034-北京市交通委员会</t>
  </si>
  <si>
    <t>项目经办人：</t>
  </si>
  <si>
    <t>项目总额：</t>
  </si>
  <si>
    <t>预算执行率权重(%)：</t>
  </si>
  <si>
    <t>项目经办人电话：</t>
  </si>
  <si>
    <t>69246408-9308</t>
  </si>
  <si>
    <t>其中：</t>
  </si>
  <si>
    <t>财政资金：</t>
  </si>
  <si>
    <t>整体目标：</t>
  </si>
  <si>
    <t xml:space="preserve">本项目为跨年项目，本项目整体目标为提高团河路技术状况及服务水平，改善路域环境。其中2023年完成招标及前期准备工作。
</t>
    <phoneticPr fontId="27" type="noConversion"/>
  </si>
  <si>
    <t>财政专户管理资金：</t>
  </si>
  <si>
    <t>单位资金：</t>
  </si>
  <si>
    <t>社会投入资金：</t>
  </si>
  <si>
    <t>银行贷款：</t>
  </si>
  <si>
    <t>指标性质</t>
  </si>
  <si>
    <t>历史参考值</t>
  </si>
  <si>
    <t>总体指标</t>
  </si>
  <si>
    <t>本年指标值</t>
  </si>
  <si>
    <t>度量单位</t>
  </si>
  <si>
    <t>权重（%）</t>
  </si>
  <si>
    <t>备注</t>
  </si>
  <si>
    <t>产出指标</t>
  </si>
  <si>
    <t>数量指标</t>
  </si>
  <si>
    <t>中修工程</t>
    <phoneticPr fontId="27" type="noConversion"/>
  </si>
  <si>
    <t>定性</t>
  </si>
  <si>
    <t>建设里程：4.04公里，建设面积：0.02828平方千米</t>
    <phoneticPr fontId="27" type="noConversion"/>
  </si>
  <si>
    <t>完成前期准备工作</t>
    <phoneticPr fontId="27" type="noConversion"/>
  </si>
  <si>
    <t>质量指标</t>
  </si>
  <si>
    <t>＝</t>
  </si>
  <si>
    <t>%</t>
  </si>
  <si>
    <t>符合《公路养护工程质量检验评定标准》（JTG 5220-2020）要求</t>
    <phoneticPr fontId="27" type="noConversion"/>
  </si>
  <si>
    <t>项</t>
  </si>
  <si>
    <t>时效指标</t>
  </si>
  <si>
    <t>方案制定和前期准备时间2023年11月，招标采购时间2023年12月，施工时间2024年4月底前，验收时间2024年12月</t>
    <phoneticPr fontId="27" type="noConversion"/>
  </si>
  <si>
    <t>方案制定和前期准备时间2023年11月，招标采购时间2023年12月</t>
    <phoneticPr fontId="27" type="noConversion"/>
  </si>
  <si>
    <t>效益指标</t>
  </si>
  <si>
    <t>社会效益指标</t>
  </si>
  <si>
    <t>项目完成后，可完善公共服务水平，道路交通安全状况得到改善</t>
    <phoneticPr fontId="27" type="noConversion"/>
  </si>
  <si>
    <t>成本指标</t>
  </si>
  <si>
    <t>经济成本指标</t>
  </si>
  <si>
    <t>项目预算控制数</t>
  </si>
  <si>
    <t>万元</t>
  </si>
  <si>
    <t>中修工程</t>
  </si>
  <si>
    <t>项目总体指标：建设里程4.04公里，建设面积0.02828平方千米，其中2023年完成前期准备工作</t>
    <phoneticPr fontId="24" type="noConversion"/>
  </si>
  <si>
    <t>≤</t>
    <phoneticPr fontId="24" type="noConversion"/>
  </si>
  <si>
    <t>为定性指标，指标的可衡量性不足</t>
    <phoneticPr fontId="24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</si>
  <si>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</si>
  <si>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208</t>
    </r>
    <r>
      <rPr>
        <sz val="11"/>
        <color rgb="FF000000"/>
        <rFont val="宋体"/>
        <family val="3"/>
        <charset val="134"/>
      </rPr>
      <t>万元</t>
    </r>
    <phoneticPr fontId="24" type="noConversion"/>
  </si>
  <si>
    <r>
      <t>208</t>
    </r>
    <r>
      <rPr>
        <sz val="11"/>
        <color rgb="FF000000"/>
        <rFont val="宋体"/>
        <family val="3"/>
        <charset val="134"/>
      </rPr>
      <t>万元</t>
    </r>
    <phoneticPr fontId="24" type="noConversion"/>
  </si>
  <si>
    <t>方案制定和前期准备时间2023年11月，招标采购时间2023年12月，施工时间2024年4月底前，验收时间2024年12月</t>
    <phoneticPr fontId="24" type="noConversion"/>
  </si>
  <si>
    <t>招标采购时间2023年11月，由于计划下达时间延迟，调整进度目标为2024年4月底前主体完工，截止2024年4月底已全部完工</t>
    <phoneticPr fontId="24" type="noConversion"/>
  </si>
  <si>
    <t>2023年完成前期准备工作，截止2024年4月底完成建设里程4.04公里，建设面积0.02828平方千米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</si>
</sst>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33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name val="Arial"/>
      <family val="2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Arial"/>
      <family val="2"/>
    </font>
    <font>
      <b/>
      <sz val="9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8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14" fillId="0" borderId="0">
      <alignment vertical="center"/>
    </xf>
    <xf numFmtId="0" fontId="22" fillId="5" borderId="4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7" fillId="15" borderId="9" applyNumberFormat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  <xf numFmtId="0" fontId="28" fillId="0" borderId="0"/>
    <xf numFmtId="9" fontId="3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25" fillId="0" borderId="2" xfId="0" applyFont="1" applyBorder="1" applyAlignment="1">
      <alignment vertical="center" wrapText="1"/>
    </xf>
    <xf numFmtId="0" fontId="25" fillId="0" borderId="2" xfId="0" applyFont="1" applyBorder="1" applyAlignment="1">
      <alignment horizontal="right" vertical="center" wrapText="1"/>
    </xf>
    <xf numFmtId="0" fontId="26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9" fillId="0" borderId="2" xfId="56" applyFont="1" applyBorder="1" applyAlignment="1">
      <alignment horizontal="center" vertical="center" wrapText="1"/>
    </xf>
    <xf numFmtId="0" fontId="25" fillId="0" borderId="2" xfId="56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30" fillId="0" borderId="2" xfId="56" applyFont="1" applyBorder="1" applyAlignment="1">
      <alignment horizontal="center" vertical="center" wrapText="1"/>
    </xf>
    <xf numFmtId="0" fontId="26" fillId="0" borderId="2" xfId="56" applyFont="1" applyBorder="1" applyAlignment="1">
      <alignment horizontal="center" vertical="center" wrapText="1"/>
    </xf>
    <xf numFmtId="0" fontId="30" fillId="0" borderId="2" xfId="56" applyFont="1" applyBorder="1" applyAlignment="1">
      <alignment vertical="center" wrapText="1"/>
    </xf>
    <xf numFmtId="0" fontId="6" fillId="0" borderId="0" xfId="0" applyFont="1" applyAlignment="1"/>
    <xf numFmtId="0" fontId="6" fillId="0" borderId="2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6" fillId="0" borderId="2" xfId="57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right" vertical="center" wrapText="1"/>
    </xf>
    <xf numFmtId="0" fontId="23" fillId="0" borderId="2" xfId="0" applyFont="1" applyBorder="1" applyAlignment="1">
      <alignment horizontal="center" vertical="center" wrapText="1"/>
    </xf>
  </cellXfs>
  <cellStyles count="58">
    <cellStyle name="20% - 强调文字颜色 1" xfId="33" xr:uid="{00000000-0005-0000-0000-000028000000}"/>
    <cellStyle name="20% - 强调文字颜色 2" xfId="35" xr:uid="{00000000-0005-0000-0000-00002A000000}"/>
    <cellStyle name="20% - 强调文字颜色 3" xfId="4" xr:uid="{00000000-0005-0000-0000-000009000000}"/>
    <cellStyle name="20% - 强调文字颜色 4" xfId="38" xr:uid="{00000000-0005-0000-0000-00002D000000}"/>
    <cellStyle name="20% - 强调文字颜色 5" xfId="30" xr:uid="{00000000-0005-0000-0000-000025000000}"/>
    <cellStyle name="20% - 强调文字颜色 6" xfId="24" xr:uid="{00000000-0005-0000-0000-00001F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6" xr:uid="{00000000-0005-0000-0000-00000B000000}"/>
    <cellStyle name="40% - 强调文字颜色 4" xfId="39" xr:uid="{00000000-0005-0000-0000-00002E000000}"/>
    <cellStyle name="40% - 强调文字颜色 5" xfId="42" xr:uid="{00000000-0005-0000-0000-000031000000}"/>
    <cellStyle name="40% - 强调文字颜色 6" xfId="46" xr:uid="{00000000-0005-0000-0000-000035000000}"/>
    <cellStyle name="60% - 强调文字颜色 1" xfId="18" xr:uid="{00000000-0005-0000-0000-000019000000}"/>
    <cellStyle name="60% - 强调文字颜色 2" xfId="12" xr:uid="{00000000-0005-0000-0000-000013000000}"/>
    <cellStyle name="60% - 强调文字颜色 3" xfId="8" xr:uid="{00000000-0005-0000-0000-00000D000000}"/>
    <cellStyle name="60% - 强调文字颜色 4" xfId="20" xr:uid="{00000000-0005-0000-0000-00001B000000}"/>
    <cellStyle name="60% - 强调文字颜色 5" xfId="43" xr:uid="{00000000-0005-0000-0000-000032000000}"/>
    <cellStyle name="60% - 强调文字颜色 6" xfId="47" xr:uid="{00000000-0005-0000-0000-000036000000}"/>
    <cellStyle name="Normal" xfId="56" xr:uid="{737449A1-0AD1-4AFF-8154-F12D1F61423A}"/>
    <cellStyle name="百分比" xfId="57" builtinId="5"/>
    <cellStyle name="标题" xfId="2" xr:uid="{00000000-0005-0000-0000-000007000000}"/>
    <cellStyle name="标题 1" xfId="16" xr:uid="{00000000-0005-0000-0000-000017000000}"/>
    <cellStyle name="标题 2" xfId="17" xr:uid="{00000000-0005-0000-0000-000018000000}"/>
    <cellStyle name="标题 3" xfId="19" xr:uid="{00000000-0005-0000-0000-00001A000000}"/>
    <cellStyle name="标题 4" xfId="13" xr:uid="{00000000-0005-0000-0000-000014000000}"/>
    <cellStyle name="差" xfId="7" xr:uid="{00000000-0005-0000-0000-00000C000000}"/>
    <cellStyle name="常规" xfId="0" builtinId="0"/>
    <cellStyle name="常规 2" xfId="48" xr:uid="{00000000-0005-0000-0000-000037000000}"/>
    <cellStyle name="常规 2 2" xfId="41" xr:uid="{00000000-0005-0000-0000-000030000000}"/>
    <cellStyle name="常规 2 2 2" xfId="32" xr:uid="{00000000-0005-0000-0000-000027000000}"/>
    <cellStyle name="常规 2 3" xfId="45" xr:uid="{00000000-0005-0000-0000-000034000000}"/>
    <cellStyle name="常规 2 4" xfId="9" xr:uid="{00000000-0005-0000-0000-000010000000}"/>
    <cellStyle name="常规 3" xfId="49" xr:uid="{00000000-0005-0000-0000-000038000000}"/>
    <cellStyle name="常规 4" xfId="51" xr:uid="{00000000-0005-0000-0000-00003A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0" xr:uid="{00000000-0005-0000-0000-000011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4" xr:uid="{00000000-0005-0000-0000-000015000000}"/>
    <cellStyle name="链接单元格" xfId="26" xr:uid="{00000000-0005-0000-0000-000021000000}"/>
    <cellStyle name="千位分隔 2" xfId="50" xr:uid="{00000000-0005-0000-0000-000039000000}"/>
    <cellStyle name="强调文字颜色 1" xfId="31" xr:uid="{00000000-0005-0000-0000-000026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4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1" xr:uid="{00000000-0005-0000-0000-00001C000000}"/>
    <cellStyle name="输入" xfId="3" xr:uid="{00000000-0005-0000-0000-000008000000}"/>
    <cellStyle name="注释" xfId="11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zoomScale="85" zoomScaleNormal="85" workbookViewId="0">
      <selection activeCell="D9" sqref="D9"/>
    </sheetView>
  </sheetViews>
  <sheetFormatPr defaultColWidth="9" defaultRowHeight="14.35" x14ac:dyDescent="0.4"/>
  <cols>
    <col min="1" max="1" width="4.1171875" style="13" customWidth="1"/>
    <col min="2" max="2" width="8.87890625" style="13" customWidth="1"/>
    <col min="3" max="3" width="18.64453125" style="13" customWidth="1"/>
    <col min="4" max="4" width="14" style="14" customWidth="1"/>
    <col min="5" max="5" width="19.5859375" style="14" customWidth="1"/>
    <col min="6" max="6" width="19.5859375" style="13" customWidth="1"/>
    <col min="7" max="7" width="8.46875" style="15" customWidth="1"/>
    <col min="8" max="8" width="11.1171875" style="13" customWidth="1"/>
    <col min="9" max="9" width="13.87890625" style="13" customWidth="1"/>
    <col min="10" max="16384" width="9" style="13"/>
  </cols>
  <sheetData>
    <row r="1" spans="1:9" ht="22.5" customHeight="1" x14ac:dyDescent="0.4">
      <c r="A1" s="26" t="s">
        <v>105</v>
      </c>
      <c r="B1" s="26"/>
      <c r="C1" s="26"/>
      <c r="D1" s="26"/>
      <c r="E1" s="26"/>
      <c r="F1" s="26"/>
      <c r="G1" s="26"/>
      <c r="H1" s="26"/>
      <c r="I1" s="26"/>
    </row>
    <row r="2" spans="1:9" ht="18.75" customHeight="1" x14ac:dyDescent="0.4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ht="11.25" customHeight="1" x14ac:dyDescent="0.4">
      <c r="A3" s="16"/>
      <c r="B3" s="16"/>
      <c r="C3" s="16"/>
      <c r="D3" s="17"/>
      <c r="E3" s="17"/>
      <c r="F3" s="16"/>
      <c r="G3" s="18"/>
    </row>
    <row r="4" spans="1:9" s="11" customFormat="1" ht="18.45" customHeight="1" x14ac:dyDescent="0.4">
      <c r="A4" s="24" t="s">
        <v>1</v>
      </c>
      <c r="B4" s="24"/>
      <c r="C4" s="24" t="s">
        <v>2</v>
      </c>
      <c r="D4" s="24"/>
      <c r="E4" s="24"/>
      <c r="F4" s="24"/>
      <c r="G4" s="24"/>
      <c r="H4" s="24"/>
      <c r="I4" s="24"/>
    </row>
    <row r="5" spans="1:9" s="11" customFormat="1" ht="18.45" customHeight="1" x14ac:dyDescent="0.4">
      <c r="A5" s="24" t="s">
        <v>3</v>
      </c>
      <c r="B5" s="24"/>
      <c r="C5" s="24" t="s">
        <v>4</v>
      </c>
      <c r="D5" s="24"/>
      <c r="E5" s="24"/>
      <c r="F5" s="19" t="s">
        <v>5</v>
      </c>
      <c r="G5" s="24" t="s">
        <v>6</v>
      </c>
      <c r="H5" s="24"/>
      <c r="I5" s="24"/>
    </row>
    <row r="6" spans="1:9" s="11" customFormat="1" ht="18.45" customHeight="1" x14ac:dyDescent="0.4">
      <c r="A6" s="24" t="s">
        <v>7</v>
      </c>
      <c r="B6" s="24"/>
      <c r="C6" s="24" t="s">
        <v>8</v>
      </c>
      <c r="D6" s="24"/>
      <c r="E6" s="24"/>
      <c r="F6" s="19" t="s">
        <v>9</v>
      </c>
      <c r="G6" s="24" t="s">
        <v>10</v>
      </c>
      <c r="H6" s="24"/>
      <c r="I6" s="24"/>
    </row>
    <row r="7" spans="1:9" s="11" customFormat="1" ht="18.45" customHeight="1" x14ac:dyDescent="0.4">
      <c r="A7" s="24" t="s">
        <v>11</v>
      </c>
      <c r="B7" s="24"/>
      <c r="C7" s="19"/>
      <c r="D7" s="19" t="s">
        <v>12</v>
      </c>
      <c r="E7" s="19" t="s">
        <v>13</v>
      </c>
      <c r="F7" s="19" t="s">
        <v>14</v>
      </c>
      <c r="G7" s="19" t="s">
        <v>15</v>
      </c>
      <c r="H7" s="19" t="s">
        <v>16</v>
      </c>
      <c r="I7" s="19" t="s">
        <v>17</v>
      </c>
    </row>
    <row r="8" spans="1:9" s="11" customFormat="1" ht="18.45" customHeight="1" x14ac:dyDescent="0.4">
      <c r="A8" s="24" t="s">
        <v>18</v>
      </c>
      <c r="B8" s="24"/>
      <c r="C8" s="12" t="s">
        <v>19</v>
      </c>
      <c r="D8" s="19">
        <v>0</v>
      </c>
      <c r="E8" s="19">
        <v>208</v>
      </c>
      <c r="F8" s="19">
        <v>208</v>
      </c>
      <c r="G8" s="19">
        <v>10</v>
      </c>
      <c r="H8" s="20">
        <f>+F8/E8</f>
        <v>1</v>
      </c>
      <c r="I8" s="21">
        <f>G8*H8</f>
        <v>10</v>
      </c>
    </row>
    <row r="9" spans="1:9" s="11" customFormat="1" ht="18.45" customHeight="1" x14ac:dyDescent="0.4">
      <c r="A9" s="25"/>
      <c r="B9" s="25"/>
      <c r="C9" s="12" t="s">
        <v>20</v>
      </c>
      <c r="D9" s="19">
        <v>0</v>
      </c>
      <c r="E9" s="19">
        <v>208</v>
      </c>
      <c r="F9" s="19">
        <v>208</v>
      </c>
      <c r="G9" s="19" t="s">
        <v>21</v>
      </c>
      <c r="H9" s="20">
        <f>+F9/E9</f>
        <v>1</v>
      </c>
      <c r="I9" s="19" t="s">
        <v>21</v>
      </c>
    </row>
    <row r="10" spans="1:9" s="11" customFormat="1" ht="18.45" customHeight="1" x14ac:dyDescent="0.4">
      <c r="A10" s="25"/>
      <c r="B10" s="25"/>
      <c r="C10" s="12" t="s">
        <v>22</v>
      </c>
      <c r="D10" s="19"/>
      <c r="E10" s="19"/>
      <c r="F10" s="19"/>
      <c r="G10" s="19" t="s">
        <v>21</v>
      </c>
      <c r="H10" s="19"/>
      <c r="I10" s="19" t="s">
        <v>21</v>
      </c>
    </row>
    <row r="11" spans="1:9" s="11" customFormat="1" ht="18.45" customHeight="1" x14ac:dyDescent="0.4">
      <c r="A11" s="25"/>
      <c r="B11" s="25"/>
      <c r="C11" s="12" t="s">
        <v>23</v>
      </c>
      <c r="D11" s="19"/>
      <c r="E11" s="19"/>
      <c r="F11" s="19"/>
      <c r="G11" s="19" t="s">
        <v>21</v>
      </c>
      <c r="H11" s="19"/>
      <c r="I11" s="19" t="s">
        <v>21</v>
      </c>
    </row>
    <row r="12" spans="1:9" s="11" customFormat="1" ht="18.45" customHeight="1" x14ac:dyDescent="0.4">
      <c r="A12" s="24" t="s">
        <v>24</v>
      </c>
      <c r="B12" s="24" t="s">
        <v>25</v>
      </c>
      <c r="C12" s="24"/>
      <c r="D12" s="24"/>
      <c r="E12" s="24"/>
      <c r="F12" s="24" t="s">
        <v>26</v>
      </c>
      <c r="G12" s="24"/>
      <c r="H12" s="24"/>
      <c r="I12" s="24"/>
    </row>
    <row r="13" spans="1:9" s="11" customFormat="1" ht="72" customHeight="1" x14ac:dyDescent="0.4">
      <c r="A13" s="24"/>
      <c r="B13" s="23" t="s">
        <v>27</v>
      </c>
      <c r="C13" s="23"/>
      <c r="D13" s="23"/>
      <c r="E13" s="23"/>
      <c r="F13" s="23" t="s">
        <v>28</v>
      </c>
      <c r="G13" s="23"/>
      <c r="H13" s="23"/>
      <c r="I13" s="23"/>
    </row>
    <row r="14" spans="1:9" s="11" customFormat="1" ht="34.5" customHeight="1" x14ac:dyDescent="0.4">
      <c r="A14" s="24" t="s">
        <v>29</v>
      </c>
      <c r="B14" s="19" t="s">
        <v>30</v>
      </c>
      <c r="C14" s="19" t="s">
        <v>31</v>
      </c>
      <c r="D14" s="19" t="s">
        <v>32</v>
      </c>
      <c r="E14" s="19" t="s">
        <v>33</v>
      </c>
      <c r="F14" s="19" t="s">
        <v>34</v>
      </c>
      <c r="G14" s="19" t="s">
        <v>15</v>
      </c>
      <c r="H14" s="19" t="s">
        <v>17</v>
      </c>
      <c r="I14" s="19" t="s">
        <v>35</v>
      </c>
    </row>
    <row r="15" spans="1:9" s="11" customFormat="1" ht="85.35" customHeight="1" x14ac:dyDescent="0.4">
      <c r="A15" s="24"/>
      <c r="B15" s="24" t="s">
        <v>36</v>
      </c>
      <c r="C15" s="19" t="s">
        <v>37</v>
      </c>
      <c r="D15" s="21" t="s">
        <v>101</v>
      </c>
      <c r="E15" s="21" t="s">
        <v>102</v>
      </c>
      <c r="F15" s="21" t="s">
        <v>110</v>
      </c>
      <c r="G15" s="19">
        <v>15</v>
      </c>
      <c r="H15" s="19">
        <v>15</v>
      </c>
      <c r="I15" s="19"/>
    </row>
    <row r="16" spans="1:9" s="11" customFormat="1" ht="34.700000000000003" customHeight="1" x14ac:dyDescent="0.4">
      <c r="A16" s="24"/>
      <c r="B16" s="24"/>
      <c r="C16" s="24" t="s">
        <v>38</v>
      </c>
      <c r="D16" s="21" t="s">
        <v>39</v>
      </c>
      <c r="E16" s="22">
        <v>1</v>
      </c>
      <c r="F16" s="22">
        <v>1</v>
      </c>
      <c r="G16" s="19">
        <v>6</v>
      </c>
      <c r="H16" s="19">
        <v>6</v>
      </c>
      <c r="I16" s="19"/>
    </row>
    <row r="17" spans="1:9" s="11" customFormat="1" ht="91" customHeight="1" x14ac:dyDescent="0.4">
      <c r="A17" s="24"/>
      <c r="B17" s="24"/>
      <c r="C17" s="24"/>
      <c r="D17" s="21" t="s">
        <v>40</v>
      </c>
      <c r="E17" s="21" t="s">
        <v>41</v>
      </c>
      <c r="F17" s="21" t="s">
        <v>41</v>
      </c>
      <c r="G17" s="19">
        <v>7</v>
      </c>
      <c r="H17" s="19">
        <v>7</v>
      </c>
      <c r="I17" s="19"/>
    </row>
    <row r="18" spans="1:9" s="11" customFormat="1" ht="96.7" customHeight="1" x14ac:dyDescent="0.4">
      <c r="A18" s="24"/>
      <c r="B18" s="24"/>
      <c r="C18" s="19" t="s">
        <v>42</v>
      </c>
      <c r="D18" s="21" t="s">
        <v>43</v>
      </c>
      <c r="E18" s="21" t="s">
        <v>108</v>
      </c>
      <c r="F18" s="21" t="s">
        <v>109</v>
      </c>
      <c r="G18" s="19">
        <v>12</v>
      </c>
      <c r="H18" s="19">
        <v>12</v>
      </c>
      <c r="I18" s="19"/>
    </row>
    <row r="19" spans="1:9" s="11" customFormat="1" ht="30" customHeight="1" x14ac:dyDescent="0.4">
      <c r="A19" s="24"/>
      <c r="B19" s="24"/>
      <c r="C19" s="19" t="s">
        <v>44</v>
      </c>
      <c r="D19" s="21" t="s">
        <v>45</v>
      </c>
      <c r="E19" s="21" t="s">
        <v>106</v>
      </c>
      <c r="F19" s="21" t="s">
        <v>107</v>
      </c>
      <c r="G19" s="19">
        <v>10</v>
      </c>
      <c r="H19" s="19">
        <v>10</v>
      </c>
      <c r="I19" s="19"/>
    </row>
    <row r="20" spans="1:9" s="11" customFormat="1" ht="80.7" customHeight="1" x14ac:dyDescent="0.4">
      <c r="A20" s="24"/>
      <c r="B20" s="19" t="s">
        <v>46</v>
      </c>
      <c r="C20" s="19" t="s">
        <v>47</v>
      </c>
      <c r="D20" s="21" t="s">
        <v>48</v>
      </c>
      <c r="E20" s="21" t="s">
        <v>49</v>
      </c>
      <c r="F20" s="21" t="s">
        <v>49</v>
      </c>
      <c r="G20" s="19">
        <v>40</v>
      </c>
      <c r="H20" s="19">
        <v>35</v>
      </c>
      <c r="I20" s="19" t="s">
        <v>104</v>
      </c>
    </row>
    <row r="21" spans="1:9" s="11" customFormat="1" ht="26.35" customHeight="1" x14ac:dyDescent="0.4">
      <c r="A21" s="24" t="s">
        <v>50</v>
      </c>
      <c r="B21" s="24"/>
      <c r="C21" s="24"/>
      <c r="D21" s="24"/>
      <c r="E21" s="24"/>
      <c r="F21" s="24"/>
      <c r="G21" s="19"/>
      <c r="H21" s="21">
        <f>I8+SUM(H15:H20)</f>
        <v>95</v>
      </c>
      <c r="I21" s="19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9"/>
    <mergeCell ref="C16:C17"/>
  </mergeCells>
  <phoneticPr fontId="24" type="noConversion"/>
  <pageMargins left="0.69930555555555596" right="0.69930555555555596" top="0.75" bottom="0.75" header="0.3" footer="0.3"/>
  <pageSetup paperSize="9" scale="8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2A65B-76C1-4B06-97D3-592C507E379F}">
  <dimension ref="A1:M15"/>
  <sheetViews>
    <sheetView topLeftCell="A4" workbookViewId="0">
      <selection activeCell="F14" sqref="F14"/>
    </sheetView>
  </sheetViews>
  <sheetFormatPr defaultRowHeight="14.35" x14ac:dyDescent="0.4"/>
  <cols>
    <col min="6" max="7" width="29.41015625" customWidth="1"/>
  </cols>
  <sheetData>
    <row r="1" spans="1:13" ht="15.35" x14ac:dyDescent="0.4">
      <c r="A1" s="32" t="s">
        <v>51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45.35" x14ac:dyDescent="0.4">
      <c r="A2" s="1" t="s">
        <v>52</v>
      </c>
      <c r="B2" s="28" t="s">
        <v>53</v>
      </c>
      <c r="C2" s="28"/>
      <c r="D2" s="1" t="s">
        <v>54</v>
      </c>
      <c r="E2" s="28" t="s">
        <v>55</v>
      </c>
      <c r="F2" s="28"/>
      <c r="G2" s="28"/>
      <c r="H2" s="28"/>
      <c r="I2" s="28"/>
      <c r="J2" s="28"/>
      <c r="K2" s="31" t="s">
        <v>56</v>
      </c>
      <c r="L2" s="31"/>
      <c r="M2" s="3" t="s">
        <v>57</v>
      </c>
    </row>
    <row r="3" spans="1:13" ht="22.7" x14ac:dyDescent="0.4">
      <c r="A3" s="1" t="s">
        <v>58</v>
      </c>
      <c r="B3" s="28" t="s">
        <v>59</v>
      </c>
      <c r="C3" s="28"/>
      <c r="D3" s="1" t="s">
        <v>60</v>
      </c>
      <c r="E3" s="28" t="s">
        <v>8</v>
      </c>
      <c r="F3" s="28"/>
      <c r="G3" s="28"/>
      <c r="H3" s="28"/>
      <c r="I3" s="28"/>
      <c r="J3" s="28"/>
      <c r="K3" s="31" t="s">
        <v>61</v>
      </c>
      <c r="L3" s="31"/>
      <c r="M3" s="3">
        <v>2080000</v>
      </c>
    </row>
    <row r="4" spans="1:13" ht="22.7" x14ac:dyDescent="0.4">
      <c r="A4" s="1" t="s">
        <v>62</v>
      </c>
      <c r="B4" s="28">
        <v>10</v>
      </c>
      <c r="C4" s="28"/>
      <c r="D4" s="1" t="s">
        <v>63</v>
      </c>
      <c r="E4" s="28" t="s">
        <v>64</v>
      </c>
      <c r="F4" s="28"/>
      <c r="G4" s="28"/>
      <c r="H4" s="28"/>
      <c r="I4" s="28"/>
      <c r="J4" s="28"/>
      <c r="K4" s="2" t="s">
        <v>65</v>
      </c>
      <c r="L4" s="2" t="s">
        <v>66</v>
      </c>
      <c r="M4" s="3">
        <v>2080000</v>
      </c>
    </row>
    <row r="5" spans="1:13" x14ac:dyDescent="0.4">
      <c r="A5" s="29" t="s">
        <v>67</v>
      </c>
      <c r="B5" s="30" t="s">
        <v>68</v>
      </c>
      <c r="C5" s="30"/>
      <c r="D5" s="30"/>
      <c r="E5" s="30"/>
      <c r="F5" s="30"/>
      <c r="G5" s="30"/>
      <c r="H5" s="30"/>
      <c r="I5" s="30"/>
      <c r="J5" s="30"/>
      <c r="K5" s="31" t="s">
        <v>69</v>
      </c>
      <c r="L5" s="31"/>
      <c r="M5" s="3">
        <v>0</v>
      </c>
    </row>
    <row r="6" spans="1:13" x14ac:dyDescent="0.4">
      <c r="A6" s="29"/>
      <c r="B6" s="30"/>
      <c r="C6" s="30"/>
      <c r="D6" s="30"/>
      <c r="E6" s="30"/>
      <c r="F6" s="30"/>
      <c r="G6" s="30"/>
      <c r="H6" s="30"/>
      <c r="I6" s="30"/>
      <c r="J6" s="30"/>
      <c r="K6" s="31" t="s">
        <v>70</v>
      </c>
      <c r="L6" s="31"/>
      <c r="M6" s="3">
        <v>0</v>
      </c>
    </row>
    <row r="7" spans="1:13" x14ac:dyDescent="0.4">
      <c r="A7" s="29"/>
      <c r="B7" s="30"/>
      <c r="C7" s="30"/>
      <c r="D7" s="30"/>
      <c r="E7" s="30"/>
      <c r="F7" s="30"/>
      <c r="G7" s="30"/>
      <c r="H7" s="30"/>
      <c r="I7" s="30"/>
      <c r="J7" s="30"/>
      <c r="K7" s="31" t="s">
        <v>71</v>
      </c>
      <c r="L7" s="31"/>
      <c r="M7" s="3">
        <v>0</v>
      </c>
    </row>
    <row r="8" spans="1:13" x14ac:dyDescent="0.4">
      <c r="A8" s="29"/>
      <c r="B8" s="30"/>
      <c r="C8" s="30"/>
      <c r="D8" s="30"/>
      <c r="E8" s="30"/>
      <c r="F8" s="30"/>
      <c r="G8" s="30"/>
      <c r="H8" s="30"/>
      <c r="I8" s="30"/>
      <c r="J8" s="30"/>
      <c r="K8" s="31" t="s">
        <v>72</v>
      </c>
      <c r="L8" s="31"/>
      <c r="M8" s="3">
        <v>0</v>
      </c>
    </row>
    <row r="9" spans="1:13" x14ac:dyDescent="0.4">
      <c r="A9" s="4" t="s">
        <v>30</v>
      </c>
      <c r="B9" s="4" t="s">
        <v>31</v>
      </c>
      <c r="C9" s="4" t="s">
        <v>32</v>
      </c>
      <c r="D9" s="4" t="s">
        <v>73</v>
      </c>
      <c r="E9" s="4" t="s">
        <v>74</v>
      </c>
      <c r="F9" s="5" t="s">
        <v>75</v>
      </c>
      <c r="G9" s="6" t="s">
        <v>76</v>
      </c>
      <c r="H9" s="4" t="s">
        <v>77</v>
      </c>
      <c r="I9" s="4" t="s">
        <v>78</v>
      </c>
      <c r="J9" s="4" t="s">
        <v>79</v>
      </c>
      <c r="K9" s="1"/>
      <c r="L9" s="3"/>
      <c r="M9" s="3"/>
    </row>
    <row r="10" spans="1:13" ht="30" customHeight="1" x14ac:dyDescent="0.4">
      <c r="A10" s="7" t="s">
        <v>80</v>
      </c>
      <c r="B10" s="3" t="s">
        <v>81</v>
      </c>
      <c r="C10" s="8" t="s">
        <v>82</v>
      </c>
      <c r="D10" s="7" t="s">
        <v>83</v>
      </c>
      <c r="E10" s="7"/>
      <c r="F10" s="3" t="s">
        <v>84</v>
      </c>
      <c r="G10" s="9" t="s">
        <v>85</v>
      </c>
      <c r="H10" s="3"/>
      <c r="I10" s="3">
        <v>15</v>
      </c>
      <c r="J10" s="7"/>
      <c r="K10" s="7"/>
      <c r="L10" s="7"/>
      <c r="M10" s="3"/>
    </row>
    <row r="11" spans="1:13" ht="22.7" x14ac:dyDescent="0.4">
      <c r="A11" s="7" t="s">
        <v>80</v>
      </c>
      <c r="B11" s="3" t="s">
        <v>86</v>
      </c>
      <c r="C11" s="3" t="s">
        <v>39</v>
      </c>
      <c r="D11" s="7" t="s">
        <v>87</v>
      </c>
      <c r="E11" s="7"/>
      <c r="F11" s="3">
        <v>100</v>
      </c>
      <c r="G11" s="3"/>
      <c r="H11" s="3" t="s">
        <v>88</v>
      </c>
      <c r="I11" s="3"/>
      <c r="J11" s="7"/>
      <c r="K11" s="7"/>
      <c r="L11" s="7"/>
      <c r="M11" s="3"/>
    </row>
    <row r="12" spans="1:13" ht="34" x14ac:dyDescent="0.4">
      <c r="A12" s="7" t="s">
        <v>80</v>
      </c>
      <c r="B12" s="3" t="s">
        <v>86</v>
      </c>
      <c r="C12" s="3" t="s">
        <v>40</v>
      </c>
      <c r="D12" s="7" t="s">
        <v>83</v>
      </c>
      <c r="E12" s="7"/>
      <c r="F12" s="3" t="s">
        <v>41</v>
      </c>
      <c r="G12" s="3" t="s">
        <v>89</v>
      </c>
      <c r="H12" s="3" t="s">
        <v>90</v>
      </c>
      <c r="I12" s="3">
        <v>13</v>
      </c>
      <c r="J12" s="7"/>
      <c r="K12" s="7"/>
      <c r="L12" s="7"/>
      <c r="M12" s="3"/>
    </row>
    <row r="13" spans="1:13" ht="34" x14ac:dyDescent="0.4">
      <c r="A13" s="7" t="s">
        <v>80</v>
      </c>
      <c r="B13" s="3" t="s">
        <v>91</v>
      </c>
      <c r="C13" s="3" t="s">
        <v>43</v>
      </c>
      <c r="D13" s="7" t="s">
        <v>83</v>
      </c>
      <c r="E13" s="7"/>
      <c r="F13" s="3" t="s">
        <v>92</v>
      </c>
      <c r="G13" s="9" t="s">
        <v>93</v>
      </c>
      <c r="H13" s="3" t="s">
        <v>90</v>
      </c>
      <c r="I13" s="3">
        <v>12</v>
      </c>
      <c r="J13" s="7"/>
      <c r="K13" s="7"/>
      <c r="L13" s="7"/>
      <c r="M13" s="3"/>
    </row>
    <row r="14" spans="1:13" ht="22.7" x14ac:dyDescent="0.4">
      <c r="A14" s="7" t="s">
        <v>94</v>
      </c>
      <c r="B14" s="3" t="s">
        <v>95</v>
      </c>
      <c r="C14" s="3" t="s">
        <v>48</v>
      </c>
      <c r="D14" s="7" t="s">
        <v>83</v>
      </c>
      <c r="E14" s="7"/>
      <c r="F14" s="3" t="s">
        <v>49</v>
      </c>
      <c r="G14" s="3" t="s">
        <v>96</v>
      </c>
      <c r="H14" s="3" t="s">
        <v>90</v>
      </c>
      <c r="I14" s="3">
        <v>40</v>
      </c>
      <c r="J14" s="7"/>
      <c r="K14" s="7"/>
      <c r="L14" s="7"/>
      <c r="M14" s="3"/>
    </row>
    <row r="15" spans="1:13" ht="22.7" x14ac:dyDescent="0.4">
      <c r="A15" s="10" t="s">
        <v>97</v>
      </c>
      <c r="B15" s="8" t="s">
        <v>98</v>
      </c>
      <c r="C15" s="8" t="s">
        <v>99</v>
      </c>
      <c r="D15" s="8" t="s">
        <v>103</v>
      </c>
      <c r="E15" s="10"/>
      <c r="F15" s="8">
        <v>208</v>
      </c>
      <c r="G15" s="8">
        <v>208</v>
      </c>
      <c r="H15" s="8" t="s">
        <v>100</v>
      </c>
      <c r="I15" s="8">
        <v>10</v>
      </c>
      <c r="J15" s="10"/>
      <c r="K15" s="10"/>
      <c r="L15" s="10"/>
      <c r="M15" s="8"/>
    </row>
  </sheetData>
  <mergeCells count="15">
    <mergeCell ref="A1:M1"/>
    <mergeCell ref="B2:C2"/>
    <mergeCell ref="E2:J2"/>
    <mergeCell ref="K2:L2"/>
    <mergeCell ref="B3:C3"/>
    <mergeCell ref="E3:J3"/>
    <mergeCell ref="K3:L3"/>
    <mergeCell ref="B4:C4"/>
    <mergeCell ref="E4:J4"/>
    <mergeCell ref="A5:A8"/>
    <mergeCell ref="B5:J8"/>
    <mergeCell ref="K5:L5"/>
    <mergeCell ref="K6:L6"/>
    <mergeCell ref="K7:L7"/>
    <mergeCell ref="K8:L8"/>
  </mergeCells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