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4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E9" i="44" l="1"/>
  <c r="F9" i="44"/>
  <c r="H9" i="44" s="1"/>
  <c r="I9" i="44" s="1"/>
  <c r="H32" i="44" s="1"/>
  <c r="D9" i="44"/>
</calcChain>
</file>

<file path=xl/sharedStrings.xml><?xml version="1.0" encoding="utf-8"?>
<sst xmlns="http://schemas.openxmlformats.org/spreadsheetml/2006/main" count="100" uniqueCount="82">
  <si>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</si>
  <si>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</si>
  <si>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</si>
  <si>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</si>
  <si>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</si>
  <si>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</si>
  <si>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</si>
  <si>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姚越</t>
  </si>
  <si>
    <t>联系电话</t>
  </si>
  <si>
    <t>010-63826026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</si>
  <si>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</si>
  <si>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</si>
  <si>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</si>
  <si>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</si>
  <si>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</si>
  <si>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</si>
  <si>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</si>
  <si>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</si>
  <si>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</si>
  <si>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</si>
  <si>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</si>
  <si>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</si>
  <si>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</si>
  <si>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</si>
  <si>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</si>
  <si>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</si>
  <si>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2023年12月前完成项目全部研究工作，完成公交专用道全息监测数据库建设，形成公交专用道规划和运营层面评价方法，达到有效提升公交专用道利用率的目的。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</si>
  <si>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</si>
  <si>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</si>
  <si>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</si>
  <si>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</si>
  <si>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</si>
  <si>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</si>
  <si>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</si>
  <si>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</si>
  <si>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基于多源异构大数据的融合与关联计算技术</t>
  </si>
  <si>
    <t>1套</t>
  </si>
  <si>
    <t>公交线网与多级路网空间拓扑匹配技术</t>
  </si>
  <si>
    <t>1份</t>
  </si>
  <si>
    <t>质量指标
（13分）</t>
  </si>
  <si>
    <t>项目质量标准</t>
  </si>
  <si>
    <t>大纲评审通过率</t>
  </si>
  <si>
    <r>
      <rPr>
        <sz val="10.5"/>
        <color indexed="8"/>
        <rFont val="仿宋_GB2312"/>
        <charset val="134"/>
      </rPr>
      <t>≥1</t>
    </r>
    <r>
      <rPr>
        <sz val="10.5"/>
        <color indexed="8"/>
        <rFont val="仿宋_GB2312"/>
        <charset val="134"/>
      </rPr>
      <t>00%</t>
    </r>
  </si>
  <si>
    <t>研究课题按时开题率</t>
  </si>
  <si>
    <t>时效指标
（12分）</t>
  </si>
  <si>
    <t>资金支付进度</t>
  </si>
  <si>
    <t>成本指标
（10分）</t>
  </si>
  <si>
    <t>项目预算控制数</t>
  </si>
  <si>
    <t>效益指标（40分）</t>
  </si>
  <si>
    <t>服务对象满意度指标（10分）</t>
  </si>
  <si>
    <t>成果应用单位满意度</t>
  </si>
  <si>
    <r>
      <rPr>
        <sz val="10.5"/>
        <color indexed="8"/>
        <rFont val="仿宋_GB2312"/>
        <charset val="134"/>
      </rPr>
      <t>≥9</t>
    </r>
    <r>
      <rPr>
        <sz val="10.5"/>
        <color indexed="8"/>
        <rFont val="仿宋_GB2312"/>
        <charset val="134"/>
      </rPr>
      <t>0%</t>
    </r>
  </si>
  <si>
    <t>经济、社会、生态、可持续影响效益指标（30分）</t>
  </si>
  <si>
    <t>经济效益</t>
  </si>
  <si>
    <t>社会效益</t>
  </si>
  <si>
    <t>环境效益</t>
  </si>
  <si>
    <t>可持续影响</t>
  </si>
  <si>
    <t>研究成果可为公交优先策略实施、提升地面公交服务效率持续发挥作用</t>
  </si>
  <si>
    <t>总分</t>
  </si>
  <si>
    <t>地面公交运营管理处</t>
    <phoneticPr fontId="14" type="noConversion"/>
  </si>
  <si>
    <t>完成了全部预期计划工作，具体如下：
完成了专用道各类空间数据对于匹配，建立了专用道运行状态监测数据库，建立了专用道规划和运行层面评价指标体系。从
专用道网络和单条专用道两个维度开展全面评价，形成了公交专用道评价结果及问题分析；分析了专用道使用时间与客流需求匹配情况和存在问题；提出了提升专用道连续性、利用率以及使用时间与客流需求匹配等方面的精细化管理建议。</t>
    <phoneticPr fontId="14" type="noConversion"/>
  </si>
  <si>
    <t>公交专用道运行监测和精细化管理技术及应用研究</t>
    <phoneticPr fontId="14" type="noConversion"/>
  </si>
  <si>
    <t>开题报告</t>
  </si>
  <si>
    <t>公交专用道规划和运行层面评价指标</t>
  </si>
  <si>
    <r>
      <rPr>
        <sz val="10.5"/>
        <color indexed="8"/>
        <rFont val="仿宋_GB2312"/>
        <charset val="134"/>
      </rPr>
      <t>≥1</t>
    </r>
    <r>
      <rPr>
        <sz val="10.5"/>
        <color indexed="8"/>
        <rFont val="仿宋_GB2312"/>
        <charset val="134"/>
      </rPr>
      <t>00%</t>
    </r>
    <phoneticPr fontId="14" type="noConversion"/>
  </si>
  <si>
    <t>符合北京市交通委员会 北京市财政局关于印发《北京市交通委员会政府购买服务指导下目录》的通知（京财综[2019]1320号）等相关文件要求。</t>
    <phoneticPr fontId="14" type="noConversion"/>
  </si>
  <si>
    <t>项目实施进度5-12月</t>
  </si>
  <si>
    <t>项目实施进度1-4月</t>
  </si>
  <si>
    <t>2023.1-2023.2研究建立专用道规划层面和运行层面评价指标体系，研究各指标阈值，获取各指标监测数值。2023.2-2023.4对公交专用道进行全面评价，分析存在的问题；研究专用道使用时间与客流需求的匹配问题，基于长时间数据监测，识别使用时间设置不合理的专用道，提出专用道改善建议，形成课题研究初步中期成果，进行专家咨询。</t>
  </si>
  <si>
    <t>2023年12月前完成支付27.77532万元</t>
    <phoneticPr fontId="14" type="noConversion"/>
  </si>
  <si>
    <t>2023.5-2023.9继续深入课题研究工作，多次开展专家咨询会议，完善研究成果，开展专家咨询工作。2023.10-2023.12结合多次专家咨询和评审意见等，丰富项目研究的深度和广度，形成终期成果，完成结题评审和报告编制等。</t>
    <phoneticPr fontId="14" type="noConversion"/>
  </si>
  <si>
    <t>完成27万元项目资金支付</t>
    <phoneticPr fontId="14" type="noConversion"/>
  </si>
  <si>
    <t>有部分资金结余</t>
    <phoneticPr fontId="14" type="noConversion"/>
  </si>
  <si>
    <t>达成预期指标，2023年11月完成项目成果应用</t>
    <phoneticPr fontId="14" type="noConversion"/>
  </si>
  <si>
    <t>项目实施进度达成预期指标</t>
    <phoneticPr fontId="14" type="noConversion"/>
  </si>
  <si>
    <t>≤27.77532万元</t>
    <phoneticPr fontId="14" type="noConversion"/>
  </si>
  <si>
    <t>27万元</t>
    <phoneticPr fontId="14" type="noConversion"/>
  </si>
  <si>
    <t>未进行满意度调查</t>
    <phoneticPr fontId="14" type="noConversion"/>
  </si>
  <si>
    <t>在节能减碳，提升绿色出行环境水平方面，起到了积极作用，可有效促进城市绿色出行</t>
    <phoneticPr fontId="14" type="noConversion"/>
  </si>
  <si>
    <t>通过长时间监测分析，逐条实施改善策略，可有效提升专用道在空间和时间上与客流需求的匹配性，从而提升地面公交吸引力、优化出行结构、提升道路资源总体利用效率，社会效益显著</t>
    <phoneticPr fontId="14" type="noConversion"/>
  </si>
  <si>
    <t>通过对公交专用道运行数据的监测，分析其在空间连续、运行效率、精细化管理方面存在的问题，针对性提出改善建议，有助于提升公交专用道连续性，充分发挥公交专用道网络效益，提升地面公交运行效率，经济效益显著</t>
    <phoneticPr fontId="14" type="noConversion"/>
  </si>
  <si>
    <t>偏差原因分析及改进措施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</si>
</sst>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1" fillId="0" borderId="0"/>
    <xf numFmtId="0" fontId="11" fillId="0" borderId="0">
      <alignment vertical="center"/>
    </xf>
    <xf numFmtId="0" fontId="7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28" workbookViewId="0">
      <selection activeCell="I9" sqref="I9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9.90625" style="4" customWidth="1"/>
    <col min="5" max="5" width="30.36328125" style="4" customWidth="1"/>
    <col min="6" max="6" width="29.36328125" customWidth="1"/>
    <col min="7" max="7" width="8.453125" style="5" customWidth="1"/>
    <col min="8" max="8" width="11.08984375" customWidth="1"/>
    <col min="9" max="9" width="12.26953125" customWidth="1"/>
  </cols>
  <sheetData>
    <row r="1" spans="1:9" ht="21">
      <c r="A1" s="33"/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1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5" t="s">
        <v>2</v>
      </c>
      <c r="B5" s="25"/>
      <c r="C5" s="25" t="s">
        <v>61</v>
      </c>
      <c r="D5" s="25"/>
      <c r="E5" s="25"/>
      <c r="F5" s="25"/>
      <c r="G5" s="25"/>
      <c r="H5" s="25"/>
      <c r="I5" s="25"/>
    </row>
    <row r="6" spans="1:9" s="3" customFormat="1">
      <c r="A6" s="25" t="s">
        <v>3</v>
      </c>
      <c r="B6" s="25"/>
      <c r="C6" s="25" t="s">
        <v>4</v>
      </c>
      <c r="D6" s="25"/>
      <c r="E6" s="25"/>
      <c r="F6" s="10" t="s">
        <v>5</v>
      </c>
      <c r="G6" s="25" t="s">
        <v>59</v>
      </c>
      <c r="H6" s="25"/>
      <c r="I6" s="25"/>
    </row>
    <row r="7" spans="1:9" s="3" customFormat="1">
      <c r="A7" s="25" t="s">
        <v>6</v>
      </c>
      <c r="B7" s="25"/>
      <c r="C7" s="31" t="s">
        <v>7</v>
      </c>
      <c r="D7" s="32"/>
      <c r="E7" s="32"/>
      <c r="F7" s="10" t="s">
        <v>8</v>
      </c>
      <c r="G7" s="31" t="s">
        <v>9</v>
      </c>
      <c r="H7" s="32"/>
      <c r="I7" s="32"/>
    </row>
    <row r="8" spans="1:9" s="3" customFormat="1">
      <c r="A8" s="25" t="s">
        <v>10</v>
      </c>
      <c r="B8" s="25"/>
      <c r="C8" s="10"/>
      <c r="D8" s="9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9" t="s">
        <v>16</v>
      </c>
    </row>
    <row r="9" spans="1:9" s="3" customFormat="1" ht="32.25" customHeight="1">
      <c r="A9" s="25" t="s">
        <v>17</v>
      </c>
      <c r="B9" s="25"/>
      <c r="C9" s="11" t="s">
        <v>18</v>
      </c>
      <c r="D9" s="9">
        <f>SUM(D10:D11)</f>
        <v>27.775320000000001</v>
      </c>
      <c r="E9" s="9">
        <f t="shared" ref="E9:F9" si="0">SUM(E10:E11)</f>
        <v>27.775320000000001</v>
      </c>
      <c r="F9" s="9">
        <f t="shared" si="0"/>
        <v>27</v>
      </c>
      <c r="G9" s="10">
        <v>10</v>
      </c>
      <c r="H9" s="12">
        <f>+F9/E9</f>
        <v>0.97208601017017982</v>
      </c>
      <c r="I9" s="19">
        <f>G9*H9</f>
        <v>9.720860101701799</v>
      </c>
    </row>
    <row r="10" spans="1:9" s="3" customFormat="1" ht="13.5" customHeight="1">
      <c r="A10" s="30"/>
      <c r="B10" s="30"/>
      <c r="C10" s="11" t="s">
        <v>19</v>
      </c>
      <c r="D10" s="9">
        <v>27.775320000000001</v>
      </c>
      <c r="E10" s="9">
        <v>27.775320000000001</v>
      </c>
      <c r="F10" s="10">
        <v>27</v>
      </c>
      <c r="G10" s="10" t="s">
        <v>20</v>
      </c>
      <c r="H10" s="9"/>
      <c r="I10" s="9" t="s">
        <v>20</v>
      </c>
    </row>
    <row r="11" spans="1:9" s="3" customFormat="1" ht="13.5" customHeight="1">
      <c r="A11" s="30"/>
      <c r="B11" s="30"/>
      <c r="C11" s="11" t="s">
        <v>21</v>
      </c>
      <c r="D11" s="9"/>
      <c r="E11" s="9"/>
      <c r="F11" s="10"/>
      <c r="G11" s="10" t="s">
        <v>20</v>
      </c>
      <c r="H11" s="9"/>
      <c r="I11" s="9" t="s">
        <v>20</v>
      </c>
    </row>
    <row r="12" spans="1:9" s="3" customFormat="1">
      <c r="A12" s="30"/>
      <c r="B12" s="30"/>
      <c r="C12" s="11" t="s">
        <v>22</v>
      </c>
      <c r="D12" s="9"/>
      <c r="E12" s="9"/>
      <c r="F12" s="10"/>
      <c r="G12" s="10" t="s">
        <v>20</v>
      </c>
      <c r="H12" s="9"/>
      <c r="I12" s="9" t="s">
        <v>20</v>
      </c>
    </row>
    <row r="13" spans="1:9" s="3" customFormat="1" ht="18" customHeight="1">
      <c r="A13" s="25" t="s">
        <v>23</v>
      </c>
      <c r="B13" s="25" t="s">
        <v>24</v>
      </c>
      <c r="C13" s="25"/>
      <c r="D13" s="25"/>
      <c r="E13" s="25"/>
      <c r="F13" s="25" t="s">
        <v>25</v>
      </c>
      <c r="G13" s="25"/>
      <c r="H13" s="25"/>
      <c r="I13" s="25"/>
    </row>
    <row r="14" spans="1:9" s="3" customFormat="1" ht="101.5" customHeight="1">
      <c r="A14" s="25"/>
      <c r="B14" s="26" t="s">
        <v>26</v>
      </c>
      <c r="C14" s="27"/>
      <c r="D14" s="27"/>
      <c r="E14" s="28"/>
      <c r="F14" s="29" t="s">
        <v>60</v>
      </c>
      <c r="G14" s="27"/>
      <c r="H14" s="27"/>
      <c r="I14" s="28"/>
    </row>
    <row r="15" spans="1:9" s="3" customFormat="1" ht="34.5" customHeight="1">
      <c r="A15" s="25" t="s">
        <v>27</v>
      </c>
      <c r="B15" s="9" t="s">
        <v>28</v>
      </c>
      <c r="C15" s="9" t="s">
        <v>29</v>
      </c>
      <c r="D15" s="10" t="s">
        <v>30</v>
      </c>
      <c r="E15" s="9" t="s">
        <v>31</v>
      </c>
      <c r="F15" s="9" t="s">
        <v>32</v>
      </c>
      <c r="G15" s="10" t="s">
        <v>14</v>
      </c>
      <c r="H15" s="10" t="s">
        <v>16</v>
      </c>
      <c r="I15" s="9" t="s">
        <v>81</v>
      </c>
    </row>
    <row r="16" spans="1:9" s="3" customFormat="1" ht="30" customHeight="1">
      <c r="A16" s="25"/>
      <c r="B16" s="25" t="s">
        <v>33</v>
      </c>
      <c r="C16" s="25" t="s">
        <v>34</v>
      </c>
      <c r="D16" s="14" t="s">
        <v>37</v>
      </c>
      <c r="E16" s="9" t="s">
        <v>36</v>
      </c>
      <c r="F16" s="9" t="s">
        <v>36</v>
      </c>
      <c r="G16" s="13">
        <v>4</v>
      </c>
      <c r="H16" s="13">
        <v>4</v>
      </c>
      <c r="I16" s="9"/>
    </row>
    <row r="17" spans="1:9" s="3" customFormat="1" ht="20.5" customHeight="1">
      <c r="A17" s="25"/>
      <c r="B17" s="25"/>
      <c r="C17" s="25"/>
      <c r="D17" s="14" t="s">
        <v>62</v>
      </c>
      <c r="E17" s="9" t="s">
        <v>38</v>
      </c>
      <c r="F17" s="9" t="s">
        <v>38</v>
      </c>
      <c r="G17" s="13">
        <v>4</v>
      </c>
      <c r="H17" s="13">
        <v>4</v>
      </c>
      <c r="I17" s="9"/>
    </row>
    <row r="18" spans="1:9" s="3" customFormat="1" ht="30" customHeight="1">
      <c r="A18" s="25"/>
      <c r="B18" s="25"/>
      <c r="C18" s="25"/>
      <c r="D18" s="14" t="s">
        <v>35</v>
      </c>
      <c r="E18" s="9" t="s">
        <v>36</v>
      </c>
      <c r="F18" s="9" t="s">
        <v>36</v>
      </c>
      <c r="G18" s="13">
        <v>4</v>
      </c>
      <c r="H18" s="13">
        <v>4</v>
      </c>
      <c r="I18" s="13"/>
    </row>
    <row r="19" spans="1:9" s="3" customFormat="1" ht="30" customHeight="1">
      <c r="A19" s="25"/>
      <c r="B19" s="25"/>
      <c r="C19" s="25"/>
      <c r="D19" s="14" t="s">
        <v>63</v>
      </c>
      <c r="E19" s="9" t="s">
        <v>36</v>
      </c>
      <c r="F19" s="9" t="s">
        <v>36</v>
      </c>
      <c r="G19" s="13">
        <v>3</v>
      </c>
      <c r="H19" s="13">
        <v>3</v>
      </c>
      <c r="I19" s="13"/>
    </row>
    <row r="20" spans="1:9" s="3" customFormat="1" ht="80.5" customHeight="1">
      <c r="A20" s="25"/>
      <c r="B20" s="25"/>
      <c r="C20" s="25" t="s">
        <v>39</v>
      </c>
      <c r="D20" s="21" t="s">
        <v>40</v>
      </c>
      <c r="E20" s="9" t="s">
        <v>65</v>
      </c>
      <c r="F20" s="9" t="s">
        <v>65</v>
      </c>
      <c r="G20" s="13">
        <v>5</v>
      </c>
      <c r="H20" s="13">
        <v>5</v>
      </c>
      <c r="I20" s="9"/>
    </row>
    <row r="21" spans="1:9" s="3" customFormat="1" ht="30" customHeight="1">
      <c r="A21" s="25"/>
      <c r="B21" s="25"/>
      <c r="C21" s="25"/>
      <c r="D21" s="15" t="s">
        <v>41</v>
      </c>
      <c r="E21" s="9" t="s">
        <v>64</v>
      </c>
      <c r="F21" s="22">
        <v>1</v>
      </c>
      <c r="G21" s="13">
        <v>5</v>
      </c>
      <c r="H21" s="13">
        <v>5</v>
      </c>
      <c r="I21" s="9"/>
    </row>
    <row r="22" spans="1:9" s="3" customFormat="1" ht="30" customHeight="1">
      <c r="A22" s="25"/>
      <c r="B22" s="25"/>
      <c r="C22" s="25"/>
      <c r="D22" s="15" t="s">
        <v>43</v>
      </c>
      <c r="E22" s="14" t="s">
        <v>42</v>
      </c>
      <c r="F22" s="22">
        <v>1</v>
      </c>
      <c r="G22" s="13">
        <v>3</v>
      </c>
      <c r="H22" s="13">
        <v>3</v>
      </c>
      <c r="I22" s="9"/>
    </row>
    <row r="23" spans="1:9" s="3" customFormat="1" ht="32" customHeight="1">
      <c r="A23" s="25"/>
      <c r="B23" s="25"/>
      <c r="C23" s="25" t="s">
        <v>44</v>
      </c>
      <c r="D23" s="15" t="s">
        <v>45</v>
      </c>
      <c r="E23" s="23" t="s">
        <v>69</v>
      </c>
      <c r="F23" s="9" t="s">
        <v>71</v>
      </c>
      <c r="G23" s="13">
        <v>4</v>
      </c>
      <c r="H23" s="13">
        <v>3.5</v>
      </c>
      <c r="I23" s="9" t="s">
        <v>72</v>
      </c>
    </row>
    <row r="24" spans="1:9" s="3" customFormat="1" ht="94.5" customHeight="1">
      <c r="A24" s="25"/>
      <c r="B24" s="25"/>
      <c r="C24" s="25"/>
      <c r="D24" s="15" t="s">
        <v>66</v>
      </c>
      <c r="E24" s="23" t="s">
        <v>70</v>
      </c>
      <c r="F24" s="9" t="s">
        <v>73</v>
      </c>
      <c r="G24" s="13">
        <v>4</v>
      </c>
      <c r="H24" s="13">
        <v>4</v>
      </c>
      <c r="I24" s="14"/>
    </row>
    <row r="25" spans="1:9" s="3" customFormat="1" ht="149" customHeight="1">
      <c r="A25" s="25"/>
      <c r="B25" s="25"/>
      <c r="C25" s="25"/>
      <c r="D25" s="15" t="s">
        <v>67</v>
      </c>
      <c r="E25" s="21" t="s">
        <v>68</v>
      </c>
      <c r="F25" s="9" t="s">
        <v>74</v>
      </c>
      <c r="G25" s="13">
        <v>4</v>
      </c>
      <c r="H25" s="13">
        <v>4</v>
      </c>
      <c r="I25" s="9"/>
    </row>
    <row r="26" spans="1:9" s="3" customFormat="1" ht="30" customHeight="1">
      <c r="A26" s="25"/>
      <c r="B26" s="25"/>
      <c r="C26" s="16" t="s">
        <v>46</v>
      </c>
      <c r="D26" s="15" t="s">
        <v>47</v>
      </c>
      <c r="E26" s="9" t="s">
        <v>75</v>
      </c>
      <c r="F26" s="9" t="s">
        <v>76</v>
      </c>
      <c r="G26" s="13">
        <v>10</v>
      </c>
      <c r="H26" s="13">
        <v>10</v>
      </c>
      <c r="I26" s="9"/>
    </row>
    <row r="27" spans="1:9" s="3" customFormat="1" ht="30" customHeight="1">
      <c r="A27" s="25"/>
      <c r="B27" s="25" t="s">
        <v>48</v>
      </c>
      <c r="C27" s="9" t="s">
        <v>49</v>
      </c>
      <c r="D27" s="15" t="s">
        <v>50</v>
      </c>
      <c r="E27" s="14" t="s">
        <v>51</v>
      </c>
      <c r="F27" s="17">
        <v>0.9</v>
      </c>
      <c r="G27" s="13">
        <v>10</v>
      </c>
      <c r="H27" s="13">
        <v>0</v>
      </c>
      <c r="I27" s="9" t="s">
        <v>77</v>
      </c>
    </row>
    <row r="28" spans="1:9" s="3" customFormat="1" ht="97" customHeight="1">
      <c r="A28" s="25"/>
      <c r="B28" s="25"/>
      <c r="C28" s="25" t="s">
        <v>52</v>
      </c>
      <c r="D28" s="21" t="s">
        <v>53</v>
      </c>
      <c r="E28" s="24" t="s">
        <v>80</v>
      </c>
      <c r="F28" s="24" t="s">
        <v>80</v>
      </c>
      <c r="G28" s="13">
        <v>6</v>
      </c>
      <c r="H28" s="13">
        <v>6</v>
      </c>
      <c r="I28" s="9"/>
    </row>
    <row r="29" spans="1:9" s="3" customFormat="1" ht="85" customHeight="1">
      <c r="A29" s="25"/>
      <c r="B29" s="25"/>
      <c r="C29" s="25"/>
      <c r="D29" s="21" t="s">
        <v>54</v>
      </c>
      <c r="E29" s="24" t="s">
        <v>79</v>
      </c>
      <c r="F29" s="24" t="s">
        <v>79</v>
      </c>
      <c r="G29" s="13">
        <v>8</v>
      </c>
      <c r="H29" s="13">
        <v>8</v>
      </c>
      <c r="I29" s="9"/>
    </row>
    <row r="30" spans="1:9" s="3" customFormat="1" ht="42.75" customHeight="1">
      <c r="A30" s="25"/>
      <c r="B30" s="25"/>
      <c r="C30" s="25"/>
      <c r="D30" s="21" t="s">
        <v>55</v>
      </c>
      <c r="E30" s="24" t="s">
        <v>78</v>
      </c>
      <c r="F30" s="24" t="s">
        <v>78</v>
      </c>
      <c r="G30" s="13">
        <v>8</v>
      </c>
      <c r="H30" s="13">
        <v>8</v>
      </c>
      <c r="I30" s="9"/>
    </row>
    <row r="31" spans="1:9" s="3" customFormat="1" ht="41.5" customHeight="1">
      <c r="A31" s="25"/>
      <c r="B31" s="25"/>
      <c r="C31" s="25"/>
      <c r="D31" s="21" t="s">
        <v>56</v>
      </c>
      <c r="E31" s="21" t="s">
        <v>57</v>
      </c>
      <c r="F31" s="21" t="s">
        <v>57</v>
      </c>
      <c r="G31" s="13">
        <v>8</v>
      </c>
      <c r="H31" s="13">
        <v>8</v>
      </c>
      <c r="I31" s="9"/>
    </row>
    <row r="32" spans="1:9" s="3" customFormat="1" ht="30" customHeight="1">
      <c r="A32" s="25" t="s">
        <v>58</v>
      </c>
      <c r="B32" s="25"/>
      <c r="C32" s="25"/>
      <c r="D32" s="25"/>
      <c r="E32" s="25"/>
      <c r="F32" s="25"/>
      <c r="G32" s="13"/>
      <c r="H32" s="18">
        <f>I9+SUM(H16:H31)</f>
        <v>89.220860101701803</v>
      </c>
      <c r="I32" s="20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2:F32"/>
    <mergeCell ref="A13:A14"/>
    <mergeCell ref="A15:A31"/>
    <mergeCell ref="B16:B26"/>
    <mergeCell ref="B27:B31"/>
    <mergeCell ref="C16:C19"/>
    <mergeCell ref="C20:C22"/>
    <mergeCell ref="C23:C25"/>
    <mergeCell ref="C28:C31"/>
  </mergeCells>
  <phoneticPr fontId="14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2024-05-12T06:10:56Z</cp:lastPrinted>
  <dcterms:created xsi:type="dcterms:W3CDTF">2018-03-28T06:56:00Z</dcterms:created>
  <dcterms:modified xsi:type="dcterms:W3CDTF">2024-05-17T02:27:50Z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298E401775BC4182B40AC0FBB20153D1</vt:lpwstr>
  </property>
</Properties>
</file>