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904\Desktop\"/>
    </mc:Choice>
  </mc:AlternateContent>
  <xr:revisionPtr revIDLastSave="0" documentId="13_ncr:1_{E9A63089-5780-4D78-BEB5-C0652A7EC6FD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44" l="1"/>
  <c r="F8" i="44" s="1"/>
  <c r="H8" i="44" l="1"/>
  <c r="I8" i="44" s="1"/>
  <c r="H20" i="44" s="1"/>
</calcChain>
</file>

<file path=xl/sharedStrings.xml><?xml version="1.0" encoding="utf-8"?>
<sst xmlns="http://schemas.openxmlformats.org/spreadsheetml/2006/main" count="67" uniqueCount="55">
  <si>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</si>
  <si>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</si>
  <si>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</si>
  <si>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</si>
  <si>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</si>
  <si>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</si>
  <si>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</si>
  <si>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</si>
  <si>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</si>
  <si>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</si>
  <si>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</si>
  <si>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</si>
  <si>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</si>
  <si>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</si>
  <si>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</si>
  <si>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</si>
  <si>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</si>
  <si>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</si>
  <si>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</si>
  <si>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</si>
  <si>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</si>
  <si>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</si>
  <si>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</si>
  <si>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</si>
  <si>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</si>
  <si>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</si>
  <si>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</si>
  <si>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</si>
  <si>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</si>
  <si>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8" type="noConversion"/>
  </si>
  <si>
    <t>效益指标（40分）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</si>
  <si>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</si>
  <si>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</si>
  <si>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</si>
  <si>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</si>
  <si>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（2023年度）</t>
    <phoneticPr fontId="8" type="noConversion"/>
  </si>
  <si>
    <t>北京市交通委员会</t>
    <phoneticPr fontId="9" type="noConversion"/>
  </si>
  <si>
    <t>034015-北京市交通委员会门头沟公路分局</t>
    <phoneticPr fontId="9" type="noConversion"/>
  </si>
  <si>
    <t>本项目为跨年项目，分2年实施。项目总投资约为61718.43万元，其中2023年申请预算61718.43万元。
本项目整体目标为恢复重建鲁坨路、斋幽路、妙峰山路、清千路、付马路、双大路、百花山路、斋柏路、斋马路、上燕路、下安路，共计 11 条路，修复重建水毁路基、路面、边坡防护、挡土墙、桥梁涵洞及交安设施，全面恢复道路交通功能，涉及里程67.96公里。
鲁坨路施工图预算建安费为2375.4365万元，涉及里程1.9公里；斋幽路施工图预算建安费为6736. 0486万元，涉及里程8.7公里；妙峰山路施工图预算建安费为8530.7441万元，涉及里程6.36公里；清千路施工图预算建安费为13416.8482万元，涉及里程11公里；付马路施工图预算建安费为6827.2725万元，涉及里程17公里；双大路施工图预算建安费为6656.1684万元，涉及里程6.9公里；百花山路施工图预算建安费为4283.4766万元，涉及里程6公里；斋柏路施工图预算建安费为3928.4286万元，涉及里程4.3公里；斋马路施工图预算建安费为3159.76万元，涉及里程3.4公里；上燕路施工图预算建安费约为2749.7904万元，涉及里程1.4公里；下安路施工图预算建安费为2612.9844万元，涉及里程1公里。
其中，2023年年度目标为完成恢复重建40.78公里，项目总体进度达到60%。</t>
    <phoneticPr fontId="9" type="noConversion"/>
  </si>
  <si>
    <t>2023年年度目标为完成恢复重建40.78公里，项目总体进度达到60%。</t>
    <phoneticPr fontId="9" type="noConversion"/>
  </si>
  <si>
    <t>恢复重建道路里程67.96公里，其中，2023年完成40.78公里</t>
  </si>
  <si>
    <t>工程质量标准</t>
  </si>
  <si>
    <t>项目实施进度：2024年5月31日总体完工，其中2023年施工进度完成60%：9月完成比选，10月开始施工，2023年完成60%</t>
  </si>
  <si>
    <t>项目预算控制数</t>
  </si>
  <si>
    <t>经济、社会、生态、可持续影响效益</t>
  </si>
  <si>
    <t>工程质量等级评定为合格</t>
  </si>
  <si>
    <t>达到全面恢复道路交通功能目的，其中2023年完成修复重建水毁道路里程40.78公里。</t>
  </si>
  <si>
    <t>郑新赟</t>
    <phoneticPr fontId="9" type="noConversion"/>
  </si>
  <si>
    <t>门头沟区道路救灾恢复重建工程（第一批）</t>
    <phoneticPr fontId="9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</si>
  <si>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</si>
  <si>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经济、社会、生态、可持续影响效益指标
（40分）</t>
    <phoneticPr fontId="9" type="noConversion"/>
  </si>
  <si>
    <t>支撑依据不充分</t>
    <phoneticPr fontId="9" type="noConversion"/>
  </si>
  <si>
    <t>40.78公里</t>
    <phoneticPr fontId="9" type="noConversion"/>
  </si>
  <si>
    <t>59531.45万元</t>
    <phoneticPr fontId="9" type="noConversion"/>
  </si>
  <si>
    <t>51466.331575万元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</si>
</sst>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0" fillId="0" borderId="5" xfId="0" applyFont="1" applyBorder="1" applyAlignment="1">
      <alignment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workbookViewId="0">
      <selection activeCell="F19" sqref="F19"/>
    </sheetView>
  </sheetViews>
  <sheetFormatPr defaultColWidth="9" defaultRowHeight="14.15" x14ac:dyDescent="0.3"/>
  <cols>
    <col min="1" max="1" width="4.07421875" style="4" customWidth="1"/>
    <col min="2" max="2" width="8.921875" style="4" customWidth="1"/>
    <col min="3" max="3" width="18.61328125" style="4" customWidth="1"/>
    <col min="4" max="6" width="21.23046875" style="5" customWidth="1"/>
    <col min="7" max="7" width="8.4609375" style="6" customWidth="1"/>
    <col min="8" max="8" width="11.07421875" style="4" customWidth="1"/>
    <col min="9" max="9" width="17.3828125" style="4" customWidth="1"/>
    <col min="10" max="16384" width="9" style="4"/>
  </cols>
  <sheetData>
    <row r="1" spans="1:9" ht="22.5" customHeight="1" x14ac:dyDescent="0.3">
      <c r="A1" s="1" t="s">
        <v>49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3">
      <c r="A2" s="7" t="s">
        <v>35</v>
      </c>
      <c r="B2" s="7"/>
      <c r="C2" s="7"/>
      <c r="D2" s="7"/>
      <c r="E2" s="7"/>
      <c r="F2" s="7"/>
      <c r="G2" s="7"/>
      <c r="H2" s="7"/>
      <c r="I2" s="7"/>
    </row>
    <row r="3" spans="1:9" ht="11.25" customHeight="1" x14ac:dyDescent="0.3">
      <c r="A3" s="8"/>
      <c r="B3" s="8"/>
      <c r="C3" s="8"/>
      <c r="D3" s="9"/>
      <c r="E3" s="9"/>
      <c r="F3" s="9"/>
      <c r="G3" s="10"/>
    </row>
    <row r="4" spans="1:9" s="2" customFormat="1" x14ac:dyDescent="0.3">
      <c r="A4" s="11" t="s">
        <v>0</v>
      </c>
      <c r="B4" s="11"/>
      <c r="C4" s="11" t="s">
        <v>48</v>
      </c>
      <c r="D4" s="11"/>
      <c r="E4" s="11"/>
      <c r="F4" s="11"/>
      <c r="G4" s="11"/>
      <c r="H4" s="11"/>
      <c r="I4" s="11"/>
    </row>
    <row r="5" spans="1:9" s="2" customFormat="1" x14ac:dyDescent="0.3">
      <c r="A5" s="11" t="s">
        <v>11</v>
      </c>
      <c r="B5" s="11"/>
      <c r="C5" s="11" t="s">
        <v>36</v>
      </c>
      <c r="D5" s="11"/>
      <c r="E5" s="11"/>
      <c r="F5" s="12" t="s">
        <v>1</v>
      </c>
      <c r="G5" s="11" t="s">
        <v>37</v>
      </c>
      <c r="H5" s="11"/>
      <c r="I5" s="11"/>
    </row>
    <row r="6" spans="1:9" s="2" customFormat="1" x14ac:dyDescent="0.3">
      <c r="A6" s="11" t="s">
        <v>12</v>
      </c>
      <c r="B6" s="11"/>
      <c r="C6" s="11" t="s">
        <v>47</v>
      </c>
      <c r="D6" s="11"/>
      <c r="E6" s="11"/>
      <c r="F6" s="12" t="s">
        <v>13</v>
      </c>
      <c r="G6" s="11">
        <v>69828977</v>
      </c>
      <c r="H6" s="11"/>
      <c r="I6" s="11"/>
    </row>
    <row r="7" spans="1:9" s="2" customFormat="1" x14ac:dyDescent="0.3">
      <c r="A7" s="11" t="s">
        <v>14</v>
      </c>
      <c r="B7" s="11"/>
      <c r="C7" s="12"/>
      <c r="D7" s="13" t="s">
        <v>15</v>
      </c>
      <c r="E7" s="12" t="s">
        <v>16</v>
      </c>
      <c r="F7" s="12" t="s">
        <v>17</v>
      </c>
      <c r="G7" s="12" t="s">
        <v>8</v>
      </c>
      <c r="H7" s="12" t="s">
        <v>18</v>
      </c>
      <c r="I7" s="13" t="s">
        <v>2</v>
      </c>
    </row>
    <row r="8" spans="1:9" s="2" customFormat="1" x14ac:dyDescent="0.3">
      <c r="A8" s="11" t="s">
        <v>19</v>
      </c>
      <c r="B8" s="11"/>
      <c r="C8" s="14" t="s">
        <v>20</v>
      </c>
      <c r="D8" s="13"/>
      <c r="E8" s="17">
        <v>59531.45</v>
      </c>
      <c r="F8" s="12">
        <f>F9</f>
        <v>51466.331575000004</v>
      </c>
      <c r="G8" s="12">
        <v>10</v>
      </c>
      <c r="H8" s="15">
        <f>F8/E8</f>
        <v>0.86452340023634577</v>
      </c>
      <c r="I8" s="16">
        <f>G8*H8</f>
        <v>8.6452340023634573</v>
      </c>
    </row>
    <row r="9" spans="1:9" s="2" customFormat="1" ht="13.5" customHeight="1" x14ac:dyDescent="0.3">
      <c r="A9" s="3"/>
      <c r="B9" s="3"/>
      <c r="C9" s="14" t="s">
        <v>21</v>
      </c>
      <c r="D9" s="13"/>
      <c r="E9" s="17">
        <v>59531.45</v>
      </c>
      <c r="F9" s="12">
        <f>10519.920018+27287.951468+13052.8+605.660089</f>
        <v>51466.331575000004</v>
      </c>
      <c r="G9" s="12" t="s">
        <v>22</v>
      </c>
      <c r="H9" s="13"/>
      <c r="I9" s="13" t="s">
        <v>22</v>
      </c>
    </row>
    <row r="10" spans="1:9" s="2" customFormat="1" ht="13.5" customHeight="1" x14ac:dyDescent="0.3">
      <c r="A10" s="3"/>
      <c r="B10" s="3"/>
      <c r="C10" s="14" t="s">
        <v>23</v>
      </c>
      <c r="D10" s="13"/>
      <c r="E10" s="13"/>
      <c r="F10" s="12"/>
      <c r="G10" s="12" t="s">
        <v>22</v>
      </c>
      <c r="H10" s="13"/>
      <c r="I10" s="13" t="s">
        <v>22</v>
      </c>
    </row>
    <row r="11" spans="1:9" s="2" customFormat="1" x14ac:dyDescent="0.3">
      <c r="A11" s="3"/>
      <c r="B11" s="3"/>
      <c r="C11" s="14" t="s">
        <v>24</v>
      </c>
      <c r="D11" s="13"/>
      <c r="E11" s="13"/>
      <c r="F11" s="12"/>
      <c r="G11" s="12" t="s">
        <v>22</v>
      </c>
      <c r="H11" s="13"/>
      <c r="I11" s="13" t="s">
        <v>22</v>
      </c>
    </row>
    <row r="12" spans="1:9" s="2" customFormat="1" ht="18" customHeight="1" x14ac:dyDescent="0.3">
      <c r="A12" s="11" t="s">
        <v>3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pans="1:9" s="2" customFormat="1" ht="248.6" customHeight="1" x14ac:dyDescent="0.3">
      <c r="A13" s="11"/>
      <c r="B13" s="18" t="s">
        <v>38</v>
      </c>
      <c r="C13" s="19"/>
      <c r="D13" s="19"/>
      <c r="E13" s="20"/>
      <c r="F13" s="18" t="s">
        <v>39</v>
      </c>
      <c r="G13" s="19"/>
      <c r="H13" s="19"/>
      <c r="I13" s="20"/>
    </row>
    <row r="14" spans="1:9" s="2" customFormat="1" ht="34.5" customHeight="1" x14ac:dyDescent="0.3">
      <c r="A14" s="11" t="s">
        <v>4</v>
      </c>
      <c r="B14" s="13" t="s">
        <v>5</v>
      </c>
      <c r="C14" s="13" t="s">
        <v>6</v>
      </c>
      <c r="D14" s="12" t="s">
        <v>7</v>
      </c>
      <c r="E14" s="13" t="s">
        <v>27</v>
      </c>
      <c r="F14" s="13" t="s">
        <v>28</v>
      </c>
      <c r="G14" s="12" t="s">
        <v>8</v>
      </c>
      <c r="H14" s="12" t="s">
        <v>2</v>
      </c>
      <c r="I14" s="13" t="s">
        <v>10</v>
      </c>
    </row>
    <row r="15" spans="1:9" s="2" customFormat="1" ht="102" customHeight="1" x14ac:dyDescent="0.3">
      <c r="A15" s="11"/>
      <c r="B15" s="11" t="s">
        <v>29</v>
      </c>
      <c r="C15" s="13" t="s">
        <v>31</v>
      </c>
      <c r="D15" s="22" t="s">
        <v>40</v>
      </c>
      <c r="E15" s="13" t="s">
        <v>52</v>
      </c>
      <c r="F15" s="13" t="s">
        <v>52</v>
      </c>
      <c r="G15" s="17">
        <v>15</v>
      </c>
      <c r="H15" s="17">
        <v>15</v>
      </c>
      <c r="I15" s="13"/>
    </row>
    <row r="16" spans="1:9" s="2" customFormat="1" ht="102" customHeight="1" x14ac:dyDescent="0.3">
      <c r="A16" s="11"/>
      <c r="B16" s="11"/>
      <c r="C16" s="13" t="s">
        <v>32</v>
      </c>
      <c r="D16" s="22" t="s">
        <v>41</v>
      </c>
      <c r="E16" s="13" t="s">
        <v>45</v>
      </c>
      <c r="F16" s="13" t="s">
        <v>45</v>
      </c>
      <c r="G16" s="17">
        <v>13</v>
      </c>
      <c r="H16" s="17">
        <v>13</v>
      </c>
      <c r="I16" s="13"/>
    </row>
    <row r="17" spans="1:9" s="2" customFormat="1" ht="102" customHeight="1" x14ac:dyDescent="0.3">
      <c r="A17" s="11"/>
      <c r="B17" s="11"/>
      <c r="C17" s="13" t="s">
        <v>33</v>
      </c>
      <c r="D17" s="22" t="s">
        <v>42</v>
      </c>
      <c r="E17" s="13" t="s">
        <v>42</v>
      </c>
      <c r="F17" s="13" t="s">
        <v>42</v>
      </c>
      <c r="G17" s="17">
        <v>12</v>
      </c>
      <c r="H17" s="17">
        <v>12</v>
      </c>
      <c r="I17" s="13"/>
    </row>
    <row r="18" spans="1:9" s="2" customFormat="1" ht="102" customHeight="1" x14ac:dyDescent="0.3">
      <c r="A18" s="11"/>
      <c r="B18" s="11"/>
      <c r="C18" s="23" t="s">
        <v>34</v>
      </c>
      <c r="D18" s="22" t="s">
        <v>43</v>
      </c>
      <c r="E18" s="13" t="s">
        <v>53</v>
      </c>
      <c r="F18" s="13" t="s">
        <v>54</v>
      </c>
      <c r="G18" s="17">
        <v>10</v>
      </c>
      <c r="H18" s="17">
        <v>10</v>
      </c>
      <c r="I18" s="13"/>
    </row>
    <row r="19" spans="1:9" s="2" customFormat="1" ht="102" customHeight="1" x14ac:dyDescent="0.3">
      <c r="A19" s="11"/>
      <c r="B19" s="13" t="s">
        <v>30</v>
      </c>
      <c r="C19" s="13" t="s">
        <v>50</v>
      </c>
      <c r="D19" s="22" t="s">
        <v>44</v>
      </c>
      <c r="E19" s="13" t="s">
        <v>46</v>
      </c>
      <c r="F19" s="13" t="s">
        <v>46</v>
      </c>
      <c r="G19" s="17">
        <v>40</v>
      </c>
      <c r="H19" s="17">
        <v>35</v>
      </c>
      <c r="I19" s="13" t="s">
        <v>51</v>
      </c>
    </row>
    <row r="20" spans="1:9" s="2" customFormat="1" ht="30" customHeight="1" x14ac:dyDescent="0.3">
      <c r="A20" s="11" t="s">
        <v>9</v>
      </c>
      <c r="B20" s="11"/>
      <c r="C20" s="11"/>
      <c r="D20" s="11"/>
      <c r="E20" s="11"/>
      <c r="F20" s="11"/>
      <c r="G20" s="17"/>
      <c r="H20" s="21">
        <f>SUM(H15:H19)+I8</f>
        <v>93.645234002363452</v>
      </c>
      <c r="I20" s="13"/>
    </row>
  </sheetData>
  <mergeCells count="23">
    <mergeCell ref="A20:F20"/>
    <mergeCell ref="A14:A19"/>
    <mergeCell ref="B15:B18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9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2024-04-15T08:19:26Z</cp:lastPrinted>
  <dcterms:created xsi:type="dcterms:W3CDTF">2018-03-28T06:56:00Z</dcterms:created>
  <dcterms:modified xsi:type="dcterms:W3CDTF">2024-05-11T03:28:13Z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