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44" l="1"/>
  <c r="I8" i="44"/>
  <c r="H8" i="44"/>
</calcChain>
</file>

<file path=xl/sharedStrings.xml><?xml version="1.0" encoding="utf-8"?>
<sst xmlns="http://schemas.openxmlformats.org/spreadsheetml/2006/main" count="76" uniqueCount="63">
  <si>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</si>
  <si>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</si>
  <si>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</si>
  <si>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治超专项工程</t>
  </si>
  <si>
    <t>主管部门</t>
  </si>
  <si>
    <t>北京市交通委员会</t>
  </si>
  <si>
    <t>实施单位</t>
  </si>
  <si>
    <t>房山公路分局</t>
  </si>
  <si>
    <t>项目负责人</t>
  </si>
  <si>
    <t>翟明明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</si>
  <si>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</si>
  <si>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</si>
  <si>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</si>
  <si>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</si>
  <si>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</si>
  <si>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</si>
  <si>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</si>
  <si>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</si>
  <si>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</si>
  <si>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</si>
  <si>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</si>
  <si>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</si>
  <si>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</si>
  <si>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</si>
  <si>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</si>
  <si>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</si>
  <si>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</si>
  <si>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兴阳线、黄良路非机动车道增加称重设备；9个点位非现场执法设备检定及核查；9个点位非现场执法设备运维。通过项目的实施，确保设备数据准确，为治超提供处罚依据，提升路网运行监测能力，提高公路信息化管理与服务水平。</t>
  </si>
  <si>
    <t>按计划完成完成兴阳线、黄良路非机动车道增加称重设备；9个点位非现场执法设备检定及核查；9个点位非现场执法设备运维。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</si>
  <si>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</si>
  <si>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</si>
  <si>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</si>
  <si>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</si>
  <si>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</si>
  <si>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</si>
  <si>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</si>
  <si>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</si>
  <si>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</si>
  <si>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</t>
  </si>
  <si>
    <t>9个</t>
  </si>
  <si>
    <t>质量指标
（13分）</t>
  </si>
  <si>
    <t>工程质量标准</t>
  </si>
  <si>
    <t>符合《北京市公路路网信息采集与发布设备建设管理办法》要求，按《公路工程质量检验评定标准》JTG F80/1-2017验收合格。</t>
  </si>
  <si>
    <t>检定标准</t>
  </si>
  <si>
    <t>符合《动态公路车辆自动衡器国家计量检定规程》JJG907-2006的要求</t>
  </si>
  <si>
    <t>时效指标
（12分）</t>
  </si>
  <si>
    <t>兴阳线、黄良路非机动车道增加称重设备</t>
  </si>
  <si>
    <t>非现场执法设备检定及核查</t>
  </si>
  <si>
    <t>招标采购时间：2023年3月前；合同签订时间：2023年3月前；设备检定及核查时间：1年4次；验收时间：2023年12月底</t>
  </si>
  <si>
    <t>非现场执法设备运维</t>
  </si>
  <si>
    <t>招标采购时间：2023年1月；合同签订时间：2023年1月；工作全年进行，项目执行周期2023年1月至2023年12月，12月底前完成项目验收，按时完成率100%</t>
  </si>
  <si>
    <t>成本指标
（10分）</t>
  </si>
  <si>
    <t>预算控制数</t>
  </si>
  <si>
    <t>≤158万元</t>
  </si>
  <si>
    <t>合格</t>
  </si>
  <si>
    <t>效益指标（40分）</t>
  </si>
  <si>
    <t>经济、社会、生态、可持续影响效益指标（40分）</t>
  </si>
  <si>
    <t>社会效益</t>
  </si>
  <si>
    <t>完善非现场设备的点位设置，更新老旧设备，确保设备数据准确，为治超提供处罚依据，提升路网运行监测能力，提高公路信息化管理与服务水平。</t>
  </si>
  <si>
    <t>支撑依据不充分</t>
  </si>
  <si>
    <t>总分</t>
  </si>
  <si>
    <t>符合《北京市公路路网信息采集与发布设备建设管理办法》要求，按《公路工程质量检验评定标准》JTG F80/1-2017验收合格</t>
    <phoneticPr fontId="10" type="noConversion"/>
  </si>
  <si>
    <t>招标采购时间：7月；合同签订时间：8月；施工时间：9月至11月；完工时间：12月，竣工验收时间：12月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</si>
</sst>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仿宋_GB2312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4" fillId="0" borderId="0"/>
    <xf numFmtId="0" fontId="9" fillId="0" borderId="0"/>
    <xf numFmtId="0" fontId="4" fillId="0" borderId="0">
      <alignment vertical="center"/>
    </xf>
    <xf numFmtId="0" fontId="6" fillId="0" borderId="0"/>
    <xf numFmtId="0" fontId="7" fillId="0" borderId="0"/>
    <xf numFmtId="43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16">
    <cellStyle name="百分比" xfId="1" builtinId="5"/>
    <cellStyle name="常规" xfId="0" builtinId="0"/>
    <cellStyle name="常规 2" xfId="2"/>
    <cellStyle name="常规 2 2" xfId="3"/>
    <cellStyle name="常规 2 2 2" xfId="4"/>
    <cellStyle name="常规 2 3" xfId="5"/>
    <cellStyle name="常规 2 4" xfId="6"/>
    <cellStyle name="常规 3" xfId="7"/>
    <cellStyle name="常规 4" xfId="8"/>
    <cellStyle name="常规 4 2" xfId="9"/>
    <cellStyle name="常规 4 3" xfId="10"/>
    <cellStyle name="常规 4 4" xfId="11"/>
    <cellStyle name="常规 5" xfId="12"/>
    <cellStyle name="常规 6" xfId="13"/>
    <cellStyle name="常规 7" xfId="14"/>
    <cellStyle name="千位分隔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F27" sqref="F27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20.08984375" style="3" customWidth="1"/>
    <col min="5" max="5" width="23.26953125" style="3" customWidth="1"/>
    <col min="6" max="6" width="23.08984375" customWidth="1"/>
    <col min="7" max="7" width="8.54296875" style="4" customWidth="1"/>
    <col min="8" max="8" width="11.08984375" customWidth="1"/>
    <col min="9" max="9" width="13.1796875" customWidth="1"/>
  </cols>
  <sheetData>
    <row r="1" spans="1:9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1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1" customFormat="1" ht="11.25" customHeight="1">
      <c r="A3" s="5"/>
      <c r="B3" s="5"/>
      <c r="C3" s="5"/>
      <c r="D3" s="6"/>
      <c r="E3" s="6"/>
      <c r="F3" s="5"/>
      <c r="G3" s="7"/>
      <c r="H3" s="8"/>
      <c r="I3" s="8"/>
    </row>
    <row r="4" spans="1:9" s="2" customForma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2" customFormat="1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2" customFormat="1">
      <c r="A6" s="22" t="s">
        <v>8</v>
      </c>
      <c r="B6" s="22"/>
      <c r="C6" s="22" t="s">
        <v>9</v>
      </c>
      <c r="D6" s="22"/>
      <c r="E6" s="22"/>
      <c r="F6" s="10" t="s">
        <v>10</v>
      </c>
      <c r="G6" s="22">
        <v>69376512</v>
      </c>
      <c r="H6" s="22"/>
      <c r="I6" s="22"/>
    </row>
    <row r="7" spans="1:9" s="2" customFormat="1">
      <c r="A7" s="22" t="s">
        <v>11</v>
      </c>
      <c r="B7" s="22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>
      <c r="A8" s="22" t="s">
        <v>18</v>
      </c>
      <c r="B8" s="22"/>
      <c r="C8" s="11" t="s">
        <v>19</v>
      </c>
      <c r="D8" s="9">
        <v>158</v>
      </c>
      <c r="E8" s="9">
        <v>158</v>
      </c>
      <c r="F8" s="10">
        <v>144.83192</v>
      </c>
      <c r="G8" s="10">
        <v>10</v>
      </c>
      <c r="H8" s="12">
        <f>+F8/E8</f>
        <v>0.91665772151898695</v>
      </c>
      <c r="I8" s="18">
        <f>G8*H8</f>
        <v>9.1665772151898697</v>
      </c>
    </row>
    <row r="9" spans="1:9" s="2" customFormat="1" ht="13.5" customHeight="1">
      <c r="A9" s="23"/>
      <c r="B9" s="23"/>
      <c r="C9" s="11" t="s">
        <v>20</v>
      </c>
      <c r="D9" s="9">
        <v>158</v>
      </c>
      <c r="E9" s="9">
        <v>158</v>
      </c>
      <c r="F9" s="10">
        <v>144.83192</v>
      </c>
      <c r="G9" s="10" t="s">
        <v>21</v>
      </c>
      <c r="H9" s="13">
        <v>0.91665772151898695</v>
      </c>
      <c r="I9" s="9" t="s">
        <v>21</v>
      </c>
    </row>
    <row r="10" spans="1:9" s="2" customFormat="1" ht="13.5" customHeight="1">
      <c r="A10" s="23"/>
      <c r="B10" s="23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>
      <c r="A11" s="23"/>
      <c r="B11" s="23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>
      <c r="A12" s="2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</row>
    <row r="13" spans="1:9" s="2" customFormat="1" ht="76" customHeight="1">
      <c r="A13" s="22"/>
      <c r="B13" s="24" t="s">
        <v>27</v>
      </c>
      <c r="C13" s="25"/>
      <c r="D13" s="25"/>
      <c r="E13" s="26"/>
      <c r="F13" s="24" t="s">
        <v>28</v>
      </c>
      <c r="G13" s="25"/>
      <c r="H13" s="25"/>
      <c r="I13" s="26"/>
    </row>
    <row r="14" spans="1:9" s="2" customFormat="1" ht="34.5" customHeight="1">
      <c r="A14" s="22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30" customHeight="1">
      <c r="A15" s="22"/>
      <c r="B15" s="22" t="s">
        <v>36</v>
      </c>
      <c r="C15" s="9" t="s">
        <v>37</v>
      </c>
      <c r="D15" s="14" t="s">
        <v>38</v>
      </c>
      <c r="E15" s="9" t="s">
        <v>39</v>
      </c>
      <c r="F15" s="9" t="s">
        <v>39</v>
      </c>
      <c r="G15" s="15">
        <v>15</v>
      </c>
      <c r="H15" s="15">
        <v>15</v>
      </c>
      <c r="I15" s="9"/>
    </row>
    <row r="16" spans="1:9" s="2" customFormat="1" ht="84">
      <c r="A16" s="22"/>
      <c r="B16" s="22"/>
      <c r="C16" s="22" t="s">
        <v>40</v>
      </c>
      <c r="D16" s="14" t="s">
        <v>41</v>
      </c>
      <c r="E16" s="9" t="s">
        <v>61</v>
      </c>
      <c r="F16" s="9" t="s">
        <v>42</v>
      </c>
      <c r="G16" s="15">
        <v>8</v>
      </c>
      <c r="H16" s="15">
        <v>8</v>
      </c>
      <c r="I16" s="9"/>
    </row>
    <row r="17" spans="1:9" s="2" customFormat="1" ht="55" customHeight="1">
      <c r="A17" s="22"/>
      <c r="B17" s="22"/>
      <c r="C17" s="22"/>
      <c r="D17" s="14" t="s">
        <v>43</v>
      </c>
      <c r="E17" s="9" t="s">
        <v>44</v>
      </c>
      <c r="F17" s="9" t="s">
        <v>44</v>
      </c>
      <c r="G17" s="15">
        <v>5</v>
      </c>
      <c r="H17" s="15">
        <v>5</v>
      </c>
      <c r="I17" s="9"/>
    </row>
    <row r="18" spans="1:9" s="2" customFormat="1" ht="71.5" customHeight="1">
      <c r="A18" s="22"/>
      <c r="B18" s="22"/>
      <c r="C18" s="22" t="s">
        <v>45</v>
      </c>
      <c r="D18" s="14" t="s">
        <v>46</v>
      </c>
      <c r="E18" s="9" t="s">
        <v>62</v>
      </c>
      <c r="F18" s="9" t="s">
        <v>62</v>
      </c>
      <c r="G18" s="15">
        <v>6</v>
      </c>
      <c r="H18" s="15">
        <v>6</v>
      </c>
      <c r="I18" s="9"/>
    </row>
    <row r="19" spans="1:9" s="2" customFormat="1" ht="72.5" customHeight="1">
      <c r="A19" s="22"/>
      <c r="B19" s="22"/>
      <c r="C19" s="22"/>
      <c r="D19" s="14" t="s">
        <v>47</v>
      </c>
      <c r="E19" s="9" t="s">
        <v>48</v>
      </c>
      <c r="F19" s="9" t="s">
        <v>48</v>
      </c>
      <c r="G19" s="15">
        <v>3</v>
      </c>
      <c r="H19" s="15">
        <v>3</v>
      </c>
      <c r="I19" s="9"/>
    </row>
    <row r="20" spans="1:9" s="2" customFormat="1" ht="96" customHeight="1">
      <c r="A20" s="22"/>
      <c r="B20" s="22"/>
      <c r="C20" s="22"/>
      <c r="D20" s="14" t="s">
        <v>49</v>
      </c>
      <c r="E20" s="9" t="s">
        <v>50</v>
      </c>
      <c r="F20" s="9" t="s">
        <v>50</v>
      </c>
      <c r="G20" s="15">
        <v>3</v>
      </c>
      <c r="H20" s="15">
        <v>3</v>
      </c>
      <c r="I20" s="9"/>
    </row>
    <row r="21" spans="1:9" s="2" customFormat="1" ht="30" customHeight="1">
      <c r="A21" s="22"/>
      <c r="B21" s="22"/>
      <c r="C21" s="16" t="s">
        <v>51</v>
      </c>
      <c r="D21" s="14" t="s">
        <v>52</v>
      </c>
      <c r="E21" s="9" t="s">
        <v>53</v>
      </c>
      <c r="F21" s="9" t="s">
        <v>54</v>
      </c>
      <c r="G21" s="15">
        <v>10</v>
      </c>
      <c r="H21" s="15">
        <v>10</v>
      </c>
      <c r="I21" s="9"/>
    </row>
    <row r="22" spans="1:9" s="2" customFormat="1" ht="87.5" customHeight="1">
      <c r="A22" s="22"/>
      <c r="B22" s="9" t="s">
        <v>55</v>
      </c>
      <c r="C22" s="9" t="s">
        <v>56</v>
      </c>
      <c r="D22" s="14" t="s">
        <v>57</v>
      </c>
      <c r="E22" s="9" t="s">
        <v>58</v>
      </c>
      <c r="F22" s="9" t="s">
        <v>58</v>
      </c>
      <c r="G22" s="15">
        <v>40</v>
      </c>
      <c r="H22" s="15">
        <v>35</v>
      </c>
      <c r="I22" s="9" t="s">
        <v>59</v>
      </c>
    </row>
    <row r="23" spans="1:9" s="2" customFormat="1" ht="30" customHeight="1">
      <c r="A23" s="22" t="s">
        <v>60</v>
      </c>
      <c r="B23" s="22"/>
      <c r="C23" s="22"/>
      <c r="D23" s="22"/>
      <c r="E23" s="22"/>
      <c r="F23" s="22"/>
      <c r="G23" s="15"/>
      <c r="H23" s="17">
        <f>I8+SUM(H15:H22)</f>
        <v>94.166577215189903</v>
      </c>
      <c r="I23" s="19"/>
    </row>
  </sheetData>
  <mergeCells count="25">
    <mergeCell ref="B13:E13"/>
    <mergeCell ref="F13:I13"/>
    <mergeCell ref="A23:F23"/>
    <mergeCell ref="A12:A13"/>
    <mergeCell ref="A14:A22"/>
    <mergeCell ref="B15:B21"/>
    <mergeCell ref="C16:C17"/>
    <mergeCell ref="C18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2024-05-16T06:25:43Z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