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440F5CA8-714A-433C-9BC2-27AB602D22BA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9" i="1" l="1"/>
  <c r="H8" i="1"/>
  <c r="I8" i="1" s="1"/>
  <c r="H25" i="1" s="1"/>
</calcChain>
</file>

<file path=xl/sharedStrings.xml><?xml version="1.0" encoding="utf-8"?>
<sst xmlns="http://schemas.openxmlformats.org/spreadsheetml/2006/main" count="84" uniqueCount="67">
  <si>
    <t>（2023年度）</t>
  </si>
  <si>
    <t>项目名称</t>
  </si>
  <si>
    <t>大兴国道106交通综合治理工程</t>
  </si>
  <si>
    <t>主管部门</t>
  </si>
  <si>
    <t>北京市交通委员会</t>
  </si>
  <si>
    <t>实施单位</t>
  </si>
  <si>
    <t>北京市交通委员会大兴公路分局</t>
  </si>
  <si>
    <t>项目负责人</t>
  </si>
  <si>
    <t>联系电话</t>
  </si>
  <si>
    <t>69246408-9206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</si>
  <si>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</si>
  <si>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</si>
  <si>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</si>
  <si>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</si>
  <si>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</si>
  <si>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</si>
  <si>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</si>
  <si>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</si>
  <si>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</si>
  <si>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</si>
  <si>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</si>
  <si>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</si>
  <si>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</si>
  <si>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</si>
  <si>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</si>
  <si>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</si>
  <si>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国道106大兴路段起点双源桥(六环)，终点黄垡桥，全长15.675公里。本次综治段落位于双源桥-通武线段落。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</si>
  <si>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</si>
  <si>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</si>
  <si>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</si>
  <si>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</si>
  <si>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</si>
  <si>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</si>
  <si>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</si>
  <si>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(60分)</t>
  </si>
  <si>
    <t>建设、改造、修缮数量</t>
  </si>
  <si>
    <t>0.840116千米</t>
  </si>
  <si>
    <t>工程质量标准</t>
  </si>
  <si>
    <t>符合《公路工程质量检验评定标准》要求，工程质量达到合格目标</t>
  </si>
  <si>
    <t>项目竣工验收通过率</t>
  </si>
  <si>
    <t>公路等级</t>
  </si>
  <si>
    <t>二级</t>
  </si>
  <si>
    <t>项目执行进度</t>
  </si>
  <si>
    <t>2023年12月底前完成</t>
  </si>
  <si>
    <t>2023年11月底</t>
  </si>
  <si>
    <t>项目预算控制数</t>
  </si>
  <si>
    <t>≤835万元</t>
  </si>
  <si>
    <t>835万元</t>
  </si>
  <si>
    <t>经济、社会、生态、可持续影响效益指标（40分）</t>
  </si>
  <si>
    <t>经济效益</t>
  </si>
  <si>
    <t>带动地区经济发展</t>
  </si>
  <si>
    <t>生态效益</t>
  </si>
  <si>
    <t>道路行驶环境得到改善</t>
  </si>
  <si>
    <t>社会效益</t>
  </si>
  <si>
    <t>完善公共服务水平，道路交通安全状况得到改善</t>
  </si>
  <si>
    <t>可持续影响指标</t>
  </si>
  <si>
    <t>通过完善路域环境，公路资源得到可持续发展</t>
  </si>
  <si>
    <t>总分</t>
  </si>
  <si>
    <t>王磊</t>
    <phoneticPr fontId="23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</si>
  <si>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</si>
  <si>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国道106 是大兴区南北向的主要干线公路，途径西红门镇、黄村镇、北臧村镇、庞各庄镇，承载大部南北向交通以及承接京开高速的进出口车辆，是南北过境和日常生活的主要通道，对大兴区经济发展、生活水平的提高有至关重要作用。G106综合治理工程，设计全长841.2米，分为两段，第一段为逆桩方向K20+200-K20+621.2（天河北路</t>
    </r>
    <r>
      <rPr>
        <sz val="11"/>
        <color rgb="FF000000"/>
        <rFont val="宋体"/>
        <family val="3"/>
        <charset val="134"/>
      </rPr>
      <t>—通道），设计长度421.2米。第二段为顺桩方向K22+675-K23+095（思邈路—魏永路），设计长度420米。改造完可提升道路服务水平，为社会公众创造更加安全、畅通的出行环境。</t>
    </r>
    <phoneticPr fontId="23" type="noConversion"/>
  </si>
  <si>
    <t>数量指标
（15分）</t>
    <phoneticPr fontId="23" type="noConversion"/>
  </si>
  <si>
    <t>质量指标
（13分）</t>
    <phoneticPr fontId="23" type="noConversion"/>
  </si>
  <si>
    <t>时效指标
（12分）</t>
    <phoneticPr fontId="23" type="noConversion"/>
  </si>
  <si>
    <t>成本指标
（10分）</t>
    <phoneticPr fontId="23" type="noConversion"/>
  </si>
  <si>
    <t>效益指标（40分）</t>
    <phoneticPr fontId="23" type="noConversion"/>
  </si>
  <si>
    <t>为定性指标，指标的可衡量性不足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</si>
</sst>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5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Arial"/>
      <family val="2"/>
    </font>
    <font>
      <sz val="11"/>
      <color indexed="10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6"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2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8" fillId="0" borderId="0">
      <alignment vertical="center"/>
    </xf>
    <xf numFmtId="0" fontId="22" fillId="5" borderId="5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8" fillId="12" borderId="3" applyNumberFormat="0" applyAlignment="0" applyProtection="0">
      <alignment vertical="center"/>
    </xf>
    <xf numFmtId="0" fontId="19" fillId="14" borderId="9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</cellStyleXfs>
  <cellXfs count="21">
    <xf numFmtId="0" fontId="0" fillId="0" borderId="0" xfId="0">
      <alignment vertical="center"/>
    </xf>
    <xf numFmtId="0" fontId="4" fillId="0" borderId="0" xfId="0" applyFont="1" applyAlignment="1"/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</cellXfs>
  <cellStyles count="56">
    <cellStyle name="20% - 强调文字颜色 1" xfId="33" xr:uid="{00000000-0005-0000-0000-000028000000}"/>
    <cellStyle name="20% - 强调文字颜色 2" xfId="35" xr:uid="{00000000-0005-0000-0000-00002A000000}"/>
    <cellStyle name="20% - 强调文字颜色 3" xfId="4" xr:uid="{00000000-0005-0000-0000-000009000000}"/>
    <cellStyle name="20% - 强调文字颜色 4" xfId="38" xr:uid="{00000000-0005-0000-0000-00002D000000}"/>
    <cellStyle name="20% - 强调文字颜色 5" xfId="30" xr:uid="{00000000-0005-0000-0000-000025000000}"/>
    <cellStyle name="20% - 强调文字颜色 6" xfId="24" xr:uid="{00000000-0005-0000-0000-00001F000000}"/>
    <cellStyle name="40% - 强调文字颜色 1" xfId="34" xr:uid="{00000000-0005-0000-0000-000029000000}"/>
    <cellStyle name="40% - 强调文字颜色 2" xfId="36" xr:uid="{00000000-0005-0000-0000-00002B000000}"/>
    <cellStyle name="40% - 强调文字颜色 3" xfId="6" xr:uid="{00000000-0005-0000-0000-00000B000000}"/>
    <cellStyle name="40% - 强调文字颜色 4" xfId="39" xr:uid="{00000000-0005-0000-0000-00002E000000}"/>
    <cellStyle name="40% - 强调文字颜色 5" xfId="42" xr:uid="{00000000-0005-0000-0000-000031000000}"/>
    <cellStyle name="40% - 强调文字颜色 6" xfId="46" xr:uid="{00000000-0005-0000-0000-000035000000}"/>
    <cellStyle name="60% - 强调文字颜色 1" xfId="18" xr:uid="{00000000-0005-0000-0000-000019000000}"/>
    <cellStyle name="60% - 强调文字颜色 2" xfId="12" xr:uid="{00000000-0005-0000-0000-000013000000}"/>
    <cellStyle name="60% - 强调文字颜色 3" xfId="8" xr:uid="{00000000-0005-0000-0000-00000D000000}"/>
    <cellStyle name="60% - 强调文字颜色 4" xfId="20" xr:uid="{00000000-0005-0000-0000-00001B000000}"/>
    <cellStyle name="60% - 强调文字颜色 5" xfId="43" xr:uid="{00000000-0005-0000-0000-000032000000}"/>
    <cellStyle name="60% - 强调文字颜色 6" xfId="47" xr:uid="{00000000-0005-0000-0000-000036000000}"/>
    <cellStyle name="标题" xfId="2" xr:uid="{00000000-0005-0000-0000-000007000000}"/>
    <cellStyle name="标题 1" xfId="16" xr:uid="{00000000-0005-0000-0000-000017000000}"/>
    <cellStyle name="标题 2" xfId="17" xr:uid="{00000000-0005-0000-0000-000018000000}"/>
    <cellStyle name="标题 3" xfId="19" xr:uid="{00000000-0005-0000-0000-00001A000000}"/>
    <cellStyle name="标题 4" xfId="13" xr:uid="{00000000-0005-0000-0000-000014000000}"/>
    <cellStyle name="差" xfId="7" xr:uid="{00000000-0005-0000-0000-00000C000000}"/>
    <cellStyle name="常规" xfId="0" builtinId="0"/>
    <cellStyle name="常规 2" xfId="48" xr:uid="{00000000-0005-0000-0000-000037000000}"/>
    <cellStyle name="常规 2 2" xfId="41" xr:uid="{00000000-0005-0000-0000-000030000000}"/>
    <cellStyle name="常规 2 2 2" xfId="32" xr:uid="{00000000-0005-0000-0000-000027000000}"/>
    <cellStyle name="常规 2 3" xfId="45" xr:uid="{00000000-0005-0000-0000-000034000000}"/>
    <cellStyle name="常规 2 4" xfId="9" xr:uid="{00000000-0005-0000-0000-000010000000}"/>
    <cellStyle name="常规 3" xfId="49" xr:uid="{00000000-0005-0000-0000-000038000000}"/>
    <cellStyle name="常规 4" xfId="50" xr:uid="{00000000-0005-0000-0000-000039000000}"/>
    <cellStyle name="常规 4 2" xfId="52" xr:uid="{00000000-0005-0000-0000-00003B000000}"/>
    <cellStyle name="常规 4 3" xfId="53" xr:uid="{00000000-0005-0000-0000-00003C000000}"/>
    <cellStyle name="常规 4 4" xfId="5" xr:uid="{00000000-0005-0000-0000-00000A000000}"/>
    <cellStyle name="常规 5" xfId="54" xr:uid="{00000000-0005-0000-0000-00003D000000}"/>
    <cellStyle name="常规 6" xfId="10" xr:uid="{00000000-0005-0000-0000-000011000000}"/>
    <cellStyle name="常规 7" xfId="55" xr:uid="{00000000-0005-0000-0000-00003E000000}"/>
    <cellStyle name="好" xfId="28" xr:uid="{00000000-0005-0000-0000-000023000000}"/>
    <cellStyle name="汇总" xfId="27" xr:uid="{00000000-0005-0000-0000-000022000000}"/>
    <cellStyle name="计算" xfId="22" xr:uid="{00000000-0005-0000-0000-00001D000000}"/>
    <cellStyle name="检查单元格" xfId="23" xr:uid="{00000000-0005-0000-0000-00001E000000}"/>
    <cellStyle name="解释性文本" xfId="15" xr:uid="{00000000-0005-0000-0000-000016000000}"/>
    <cellStyle name="警告文本" xfId="14" xr:uid="{00000000-0005-0000-0000-000015000000}"/>
    <cellStyle name="链接单元格" xfId="26" xr:uid="{00000000-0005-0000-0000-000021000000}"/>
    <cellStyle name="千位分隔 2" xfId="51" xr:uid="{00000000-0005-0000-0000-00003A000000}"/>
    <cellStyle name="强调文字颜色 1" xfId="31" xr:uid="{00000000-0005-0000-0000-000026000000}"/>
    <cellStyle name="强调文字颜色 2" xfId="25" xr:uid="{00000000-0005-0000-0000-000020000000}"/>
    <cellStyle name="强调文字颜色 3" xfId="37" xr:uid="{00000000-0005-0000-0000-00002C000000}"/>
    <cellStyle name="强调文字颜色 4" xfId="1" xr:uid="{00000000-0005-0000-0000-000004000000}"/>
    <cellStyle name="强调文字颜色 5" xfId="40" xr:uid="{00000000-0005-0000-0000-00002F000000}"/>
    <cellStyle name="强调文字颜色 6" xfId="44" xr:uid="{00000000-0005-0000-0000-000033000000}"/>
    <cellStyle name="适中" xfId="29" xr:uid="{00000000-0005-0000-0000-000024000000}"/>
    <cellStyle name="输出" xfId="21" xr:uid="{00000000-0005-0000-0000-00001C000000}"/>
    <cellStyle name="输入" xfId="3" xr:uid="{00000000-0005-0000-0000-000008000000}"/>
    <cellStyle name="注释" xfId="11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workbookViewId="0">
      <selection activeCell="D11" sqref="D11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64453125" style="4" customWidth="1"/>
    <col min="4" max="4" width="16" style="5" customWidth="1"/>
    <col min="5" max="5" width="19.87890625" style="5" customWidth="1"/>
    <col min="6" max="6" width="19.87890625" style="4" customWidth="1"/>
    <col min="7" max="7" width="8.46875" style="6" customWidth="1"/>
    <col min="8" max="8" width="11.1171875" style="4" customWidth="1"/>
    <col min="9" max="9" width="17.52734375" style="4" customWidth="1"/>
    <col min="10" max="16384" width="9" style="4"/>
  </cols>
  <sheetData>
    <row r="1" spans="1:9" ht="22.5" customHeight="1" x14ac:dyDescent="0.4">
      <c r="A1" s="16" t="s">
        <v>59</v>
      </c>
      <c r="B1" s="16"/>
      <c r="C1" s="16"/>
      <c r="D1" s="16"/>
      <c r="E1" s="16"/>
      <c r="F1" s="16"/>
      <c r="G1" s="16"/>
      <c r="H1" s="16"/>
      <c r="I1" s="16"/>
    </row>
    <row r="2" spans="1:9" ht="18.75" customHeight="1" x14ac:dyDescent="0.4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1.25" customHeight="1" x14ac:dyDescent="0.4">
      <c r="A3" s="7"/>
      <c r="B3" s="7"/>
      <c r="C3" s="7"/>
      <c r="D3" s="8"/>
      <c r="E3" s="8"/>
      <c r="F3" s="7"/>
      <c r="G3" s="9"/>
    </row>
    <row r="4" spans="1:9" s="1" customFormat="1" ht="19.7" customHeight="1" x14ac:dyDescent="0.4">
      <c r="A4" s="18" t="s">
        <v>1</v>
      </c>
      <c r="B4" s="18"/>
      <c r="C4" s="18" t="s">
        <v>2</v>
      </c>
      <c r="D4" s="18"/>
      <c r="E4" s="18"/>
      <c r="F4" s="18"/>
      <c r="G4" s="18"/>
      <c r="H4" s="18"/>
      <c r="I4" s="18"/>
    </row>
    <row r="5" spans="1:9" s="1" customFormat="1" ht="19.7" customHeight="1" x14ac:dyDescent="0.4">
      <c r="A5" s="18" t="s">
        <v>3</v>
      </c>
      <c r="B5" s="18"/>
      <c r="C5" s="18" t="s">
        <v>4</v>
      </c>
      <c r="D5" s="18"/>
      <c r="E5" s="18"/>
      <c r="F5" s="10" t="s">
        <v>5</v>
      </c>
      <c r="G5" s="18" t="s">
        <v>6</v>
      </c>
      <c r="H5" s="18"/>
      <c r="I5" s="18"/>
    </row>
    <row r="6" spans="1:9" s="1" customFormat="1" ht="19.7" customHeight="1" x14ac:dyDescent="0.4">
      <c r="A6" s="18" t="s">
        <v>7</v>
      </c>
      <c r="B6" s="18"/>
      <c r="C6" s="18" t="s">
        <v>58</v>
      </c>
      <c r="D6" s="18"/>
      <c r="E6" s="18"/>
      <c r="F6" s="10" t="s">
        <v>8</v>
      </c>
      <c r="G6" s="18" t="s">
        <v>9</v>
      </c>
      <c r="H6" s="18"/>
      <c r="I6" s="18"/>
    </row>
    <row r="7" spans="1:9" s="1" customFormat="1" ht="19.7" customHeight="1" x14ac:dyDescent="0.4">
      <c r="A7" s="18" t="s">
        <v>10</v>
      </c>
      <c r="B7" s="18"/>
      <c r="C7" s="10"/>
      <c r="D7" s="10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</row>
    <row r="8" spans="1:9" s="1" customFormat="1" ht="19.7" customHeight="1" x14ac:dyDescent="0.4">
      <c r="A8" s="18" t="s">
        <v>17</v>
      </c>
      <c r="B8" s="18"/>
      <c r="C8" s="15" t="s">
        <v>18</v>
      </c>
      <c r="D8" s="10">
        <v>0</v>
      </c>
      <c r="E8" s="10">
        <v>835</v>
      </c>
      <c r="F8" s="10">
        <v>835</v>
      </c>
      <c r="G8" s="10">
        <v>10</v>
      </c>
      <c r="H8" s="11">
        <f>+F8/E8</f>
        <v>1</v>
      </c>
      <c r="I8" s="12">
        <f>G8*H8</f>
        <v>10</v>
      </c>
    </row>
    <row r="9" spans="1:9" s="1" customFormat="1" ht="19.7" customHeight="1" x14ac:dyDescent="0.4">
      <c r="A9" s="19"/>
      <c r="B9" s="19"/>
      <c r="C9" s="15" t="s">
        <v>19</v>
      </c>
      <c r="D9" s="10">
        <v>0</v>
      </c>
      <c r="E9" s="10">
        <v>835</v>
      </c>
      <c r="F9" s="10">
        <v>835</v>
      </c>
      <c r="G9" s="10" t="s">
        <v>20</v>
      </c>
      <c r="H9" s="11">
        <f>+F9/E9</f>
        <v>1</v>
      </c>
      <c r="I9" s="10" t="s">
        <v>20</v>
      </c>
    </row>
    <row r="10" spans="1:9" s="1" customFormat="1" ht="19.7" customHeight="1" x14ac:dyDescent="0.4">
      <c r="A10" s="19"/>
      <c r="B10" s="19"/>
      <c r="C10" s="15" t="s">
        <v>21</v>
      </c>
      <c r="D10" s="10"/>
      <c r="E10" s="10"/>
      <c r="F10" s="10"/>
      <c r="G10" s="10" t="s">
        <v>20</v>
      </c>
      <c r="H10" s="10"/>
      <c r="I10" s="10" t="s">
        <v>20</v>
      </c>
    </row>
    <row r="11" spans="1:9" s="1" customFormat="1" ht="19.7" customHeight="1" x14ac:dyDescent="0.4">
      <c r="A11" s="19"/>
      <c r="B11" s="19"/>
      <c r="C11" s="15" t="s">
        <v>22</v>
      </c>
      <c r="D11" s="10"/>
      <c r="E11" s="10"/>
      <c r="F11" s="10"/>
      <c r="G11" s="10" t="s">
        <v>20</v>
      </c>
      <c r="H11" s="10"/>
      <c r="I11" s="10" t="s">
        <v>20</v>
      </c>
    </row>
    <row r="12" spans="1:9" s="1" customFormat="1" ht="19.7" customHeight="1" x14ac:dyDescent="0.4">
      <c r="A12" s="18" t="s">
        <v>23</v>
      </c>
      <c r="B12" s="18" t="s">
        <v>24</v>
      </c>
      <c r="C12" s="18"/>
      <c r="D12" s="18"/>
      <c r="E12" s="18"/>
      <c r="F12" s="18" t="s">
        <v>25</v>
      </c>
      <c r="G12" s="18"/>
      <c r="H12" s="18"/>
      <c r="I12" s="18"/>
    </row>
    <row r="13" spans="1:9" s="1" customFormat="1" ht="122.35" customHeight="1" x14ac:dyDescent="0.4">
      <c r="A13" s="18"/>
      <c r="B13" s="20" t="s">
        <v>60</v>
      </c>
      <c r="C13" s="20"/>
      <c r="D13" s="20"/>
      <c r="E13" s="20"/>
      <c r="F13" s="20" t="s">
        <v>26</v>
      </c>
      <c r="G13" s="20"/>
      <c r="H13" s="20"/>
      <c r="I13" s="20"/>
    </row>
    <row r="14" spans="1:9" s="1" customFormat="1" ht="34.5" customHeight="1" x14ac:dyDescent="0.4">
      <c r="A14" s="18" t="s">
        <v>27</v>
      </c>
      <c r="B14" s="10" t="s">
        <v>28</v>
      </c>
      <c r="C14" s="10" t="s">
        <v>29</v>
      </c>
      <c r="D14" s="10" t="s">
        <v>30</v>
      </c>
      <c r="E14" s="10" t="s">
        <v>31</v>
      </c>
      <c r="F14" s="10" t="s">
        <v>32</v>
      </c>
      <c r="G14" s="10" t="s">
        <v>14</v>
      </c>
      <c r="H14" s="10" t="s">
        <v>16</v>
      </c>
      <c r="I14" s="10" t="s">
        <v>33</v>
      </c>
    </row>
    <row r="15" spans="1:9" s="1" customFormat="1" ht="34" customHeight="1" x14ac:dyDescent="0.4">
      <c r="A15" s="18"/>
      <c r="B15" s="18" t="s">
        <v>34</v>
      </c>
      <c r="C15" s="10" t="s">
        <v>61</v>
      </c>
      <c r="D15" s="2" t="s">
        <v>35</v>
      </c>
      <c r="E15" s="10" t="s">
        <v>36</v>
      </c>
      <c r="F15" s="10" t="s">
        <v>36</v>
      </c>
      <c r="G15" s="10">
        <v>15</v>
      </c>
      <c r="H15" s="10">
        <v>15</v>
      </c>
      <c r="I15" s="10"/>
    </row>
    <row r="16" spans="1:9" s="1" customFormat="1" ht="60" customHeight="1" x14ac:dyDescent="0.4">
      <c r="A16" s="18"/>
      <c r="B16" s="18"/>
      <c r="C16" s="18" t="s">
        <v>62</v>
      </c>
      <c r="D16" s="2" t="s">
        <v>37</v>
      </c>
      <c r="E16" s="10" t="s">
        <v>38</v>
      </c>
      <c r="F16" s="10" t="s">
        <v>38</v>
      </c>
      <c r="G16" s="10">
        <v>5</v>
      </c>
      <c r="H16" s="10">
        <v>5</v>
      </c>
      <c r="I16" s="10"/>
    </row>
    <row r="17" spans="1:9" s="1" customFormat="1" ht="30" customHeight="1" x14ac:dyDescent="0.4">
      <c r="A17" s="18"/>
      <c r="B17" s="18"/>
      <c r="C17" s="18"/>
      <c r="D17" s="2" t="s">
        <v>39</v>
      </c>
      <c r="E17" s="13">
        <v>1</v>
      </c>
      <c r="F17" s="13">
        <v>1</v>
      </c>
      <c r="G17" s="10">
        <v>4</v>
      </c>
      <c r="H17" s="10">
        <v>4</v>
      </c>
      <c r="I17" s="10"/>
    </row>
    <row r="18" spans="1:9" s="1" customFormat="1" ht="30" customHeight="1" x14ac:dyDescent="0.4">
      <c r="A18" s="18"/>
      <c r="B18" s="18"/>
      <c r="C18" s="18"/>
      <c r="D18" s="2" t="s">
        <v>40</v>
      </c>
      <c r="E18" s="10" t="s">
        <v>41</v>
      </c>
      <c r="F18" s="10" t="s">
        <v>41</v>
      </c>
      <c r="G18" s="10">
        <v>4</v>
      </c>
      <c r="H18" s="10">
        <v>4</v>
      </c>
      <c r="I18" s="10"/>
    </row>
    <row r="19" spans="1:9" s="1" customFormat="1" ht="38.700000000000003" customHeight="1" x14ac:dyDescent="0.4">
      <c r="A19" s="18"/>
      <c r="B19" s="18"/>
      <c r="C19" s="10" t="s">
        <v>63</v>
      </c>
      <c r="D19" s="2" t="s">
        <v>42</v>
      </c>
      <c r="E19" s="10" t="s">
        <v>43</v>
      </c>
      <c r="F19" s="14" t="s">
        <v>44</v>
      </c>
      <c r="G19" s="10">
        <v>12</v>
      </c>
      <c r="H19" s="10">
        <v>12</v>
      </c>
      <c r="I19" s="10"/>
    </row>
    <row r="20" spans="1:9" s="1" customFormat="1" ht="30" customHeight="1" x14ac:dyDescent="0.4">
      <c r="A20" s="18"/>
      <c r="B20" s="18"/>
      <c r="C20" s="10" t="s">
        <v>64</v>
      </c>
      <c r="D20" s="2" t="s">
        <v>45</v>
      </c>
      <c r="E20" s="10" t="s">
        <v>46</v>
      </c>
      <c r="F20" s="10" t="s">
        <v>47</v>
      </c>
      <c r="G20" s="10">
        <v>10</v>
      </c>
      <c r="H20" s="10">
        <v>10</v>
      </c>
      <c r="I20" s="10"/>
    </row>
    <row r="21" spans="1:9" s="1" customFormat="1" ht="30" customHeight="1" x14ac:dyDescent="0.4">
      <c r="A21" s="18"/>
      <c r="B21" s="18" t="s">
        <v>65</v>
      </c>
      <c r="C21" s="18" t="s">
        <v>48</v>
      </c>
      <c r="D21" s="2" t="s">
        <v>49</v>
      </c>
      <c r="E21" s="10" t="s">
        <v>50</v>
      </c>
      <c r="F21" s="10" t="s">
        <v>50</v>
      </c>
      <c r="G21" s="10">
        <v>10</v>
      </c>
      <c r="H21" s="10">
        <v>8</v>
      </c>
      <c r="I21" s="10" t="s">
        <v>66</v>
      </c>
    </row>
    <row r="22" spans="1:9" s="1" customFormat="1" ht="50" customHeight="1" x14ac:dyDescent="0.4">
      <c r="A22" s="18"/>
      <c r="B22" s="18"/>
      <c r="C22" s="18"/>
      <c r="D22" s="2" t="s">
        <v>51</v>
      </c>
      <c r="E22" s="10" t="s">
        <v>52</v>
      </c>
      <c r="F22" s="10" t="s">
        <v>52</v>
      </c>
      <c r="G22" s="10">
        <v>10</v>
      </c>
      <c r="H22" s="10">
        <v>9</v>
      </c>
      <c r="I22" s="10" t="s">
        <v>66</v>
      </c>
    </row>
    <row r="23" spans="1:9" s="1" customFormat="1" ht="55" customHeight="1" x14ac:dyDescent="0.4">
      <c r="A23" s="18"/>
      <c r="B23" s="18"/>
      <c r="C23" s="18"/>
      <c r="D23" s="2" t="s">
        <v>53</v>
      </c>
      <c r="E23" s="10" t="s">
        <v>54</v>
      </c>
      <c r="F23" s="10" t="s">
        <v>54</v>
      </c>
      <c r="G23" s="10">
        <v>10</v>
      </c>
      <c r="H23" s="10">
        <v>9</v>
      </c>
      <c r="I23" s="10" t="s">
        <v>66</v>
      </c>
    </row>
    <row r="24" spans="1:9" s="1" customFormat="1" ht="45.7" customHeight="1" x14ac:dyDescent="0.4">
      <c r="A24" s="18"/>
      <c r="B24" s="18"/>
      <c r="C24" s="18"/>
      <c r="D24" s="3" t="s">
        <v>55</v>
      </c>
      <c r="E24" s="10" t="s">
        <v>56</v>
      </c>
      <c r="F24" s="10" t="s">
        <v>56</v>
      </c>
      <c r="G24" s="10">
        <v>10</v>
      </c>
      <c r="H24" s="10">
        <v>9</v>
      </c>
      <c r="I24" s="10" t="s">
        <v>66</v>
      </c>
    </row>
    <row r="25" spans="1:9" s="1" customFormat="1" ht="30" customHeight="1" x14ac:dyDescent="0.4">
      <c r="A25" s="18" t="s">
        <v>57</v>
      </c>
      <c r="B25" s="18"/>
      <c r="C25" s="18"/>
      <c r="D25" s="18"/>
      <c r="E25" s="18"/>
      <c r="F25" s="18"/>
      <c r="G25" s="10"/>
      <c r="H25" s="12">
        <f>I8+SUM(H15:H24)</f>
        <v>95</v>
      </c>
      <c r="I25" s="10"/>
    </row>
  </sheetData>
  <mergeCells count="26">
    <mergeCell ref="B13:E13"/>
    <mergeCell ref="F13:I13"/>
    <mergeCell ref="A25:F25"/>
    <mergeCell ref="A12:A13"/>
    <mergeCell ref="A14:A24"/>
    <mergeCell ref="B15:B20"/>
    <mergeCell ref="B21:B24"/>
    <mergeCell ref="C16:C18"/>
    <mergeCell ref="C21:C24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23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