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44" l="1"/>
  <c r="I8" i="44"/>
  <c r="H8" i="44"/>
</calcChain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<sst xmlns="http://schemas.openxmlformats.org/spreadsheetml/2006/main" count="73" uniqueCount="64">
  <si>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</si>
  <si>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</si>
  <si>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</si>
  <si>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</si>
  <si>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</si>
  <si>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</si>
  <si>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综合运输处</t>
  </si>
  <si>
    <t>项目负责人</t>
  </si>
  <si>
    <t>吴玉兰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</si>
  <si>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</si>
  <si>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</si>
  <si>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</si>
  <si>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</si>
  <si>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</si>
  <si>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</si>
  <si>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</si>
  <si>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</si>
  <si>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</si>
  <si>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</si>
  <si>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</si>
  <si>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</si>
  <si>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</si>
  <si>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</si>
  <si>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</si>
  <si>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</si>
  <si>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</si>
  <si>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形成北京市重点场站城市交通接驳保障能力研究分析报告1篇。2023年完成项目前期准备工作</t>
  </si>
  <si>
    <t>已经完成招投标工作，正在与中标单位签订委托合同。计划4月底完成预期目标，形成研究分析报告并通过结题验收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</si>
  <si>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</si>
  <si>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</si>
  <si>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</si>
  <si>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</si>
  <si>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</si>
  <si>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</si>
  <si>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</si>
  <si>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</si>
  <si>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</si>
  <si>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课题数量</t>
  </si>
  <si>
    <t>1个</t>
  </si>
  <si>
    <t>完成实施方案</t>
  </si>
  <si>
    <t>项目进展达到预期目标</t>
  </si>
  <si>
    <t>质量指标
（13分）</t>
  </si>
  <si>
    <t>研究服务验收合格率</t>
  </si>
  <si>
    <t>100%</t>
  </si>
  <si>
    <t>完成结题验收评审</t>
  </si>
  <si>
    <t>时效指标
（12分）</t>
  </si>
  <si>
    <t>项目实施进度</t>
  </si>
  <si>
    <t>2023年12月底前完成项目前期准备工作</t>
  </si>
  <si>
    <t>成本指标
（10分）</t>
  </si>
  <si>
    <t>课题研究总成本</t>
  </si>
  <si>
    <t>≤60万元</t>
  </si>
  <si>
    <t>效益指标（40分）</t>
  </si>
  <si>
    <t>经济、社会、生态、可持续影响效益指标（40分）</t>
  </si>
  <si>
    <t>研究成果采纳率</t>
  </si>
  <si>
    <t>达成预期指标</t>
  </si>
  <si>
    <t>研究成果的作用</t>
  </si>
  <si>
    <t>总分</t>
  </si>
  <si>
    <t>11000024T000002787478-北京市“七站两场”城市交通接驳保障及优化提升方案研究服务</t>
    <phoneticPr fontId="9" type="noConversion"/>
  </si>
  <si>
    <t>本项目可为进一步完善北京市重点场站接续运输保障工作方案，细化各项保障措施，做好后续重要节假日等重点时期场站保障工作，提供决策支撑依据，推动接驳需求和运转能力平衡，提升重点场站综合运输服务保障能力，实现城际交通与市内交通有序高效衔接、和谐运转</t>
    <phoneticPr fontId="9" type="noConversion"/>
  </si>
  <si>
    <t>已完成课题立项、招投标，正在开展相关研究工作，达到预期目标</t>
    <phoneticPr fontId="9" type="noConversion"/>
  </si>
  <si>
    <t>完成招投标，招标总额为59.6809万元</t>
    <phoneticPr fontId="9" type="noConversion"/>
  </si>
  <si>
    <t>23年底完成项目立项、1月完成意向公开、3月份开展招投标，4月17日确定中标</t>
    <phoneticPr fontId="9" type="noConversion"/>
  </si>
  <si>
    <t>≥95%</t>
    <phoneticPr fontId="9" type="noConversion"/>
  </si>
  <si>
    <t>支撑依据不充分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</si>
</sst>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3" fillId="0" borderId="0"/>
    <xf numFmtId="43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9" workbookViewId="0">
      <selection activeCell="L21" sqref="L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36328125" style="3" customWidth="1"/>
    <col min="5" max="5" width="17.6328125" style="3" customWidth="1"/>
    <col min="6" max="6" width="13.26953125" customWidth="1"/>
    <col min="7" max="7" width="8.453125" style="4" customWidth="1"/>
    <col min="8" max="8" width="11.08984375" customWidth="1"/>
    <col min="9" max="9" width="10.54296875" customWidth="1"/>
  </cols>
  <sheetData>
    <row r="1" spans="1:9" ht="22.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1" customFormat="1" ht="18.75" customHeight="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</row>
    <row r="4" spans="1:9" s="2" customFormat="1" x14ac:dyDescent="0.25">
      <c r="A4" s="21" t="s">
        <v>2</v>
      </c>
      <c r="B4" s="21"/>
      <c r="C4" s="21" t="s">
        <v>57</v>
      </c>
      <c r="D4" s="21"/>
      <c r="E4" s="21"/>
      <c r="F4" s="21"/>
      <c r="G4" s="21"/>
      <c r="H4" s="21"/>
      <c r="I4" s="21"/>
    </row>
    <row r="5" spans="1:9" s="2" customFormat="1" x14ac:dyDescent="0.25">
      <c r="A5" s="21" t="s">
        <v>3</v>
      </c>
      <c r="B5" s="21"/>
      <c r="C5" s="21" t="s">
        <v>4</v>
      </c>
      <c r="D5" s="21"/>
      <c r="E5" s="21"/>
      <c r="F5" s="8" t="s">
        <v>5</v>
      </c>
      <c r="G5" s="21" t="s">
        <v>6</v>
      </c>
      <c r="H5" s="21"/>
      <c r="I5" s="21"/>
    </row>
    <row r="6" spans="1:9" s="2" customFormat="1" x14ac:dyDescent="0.25">
      <c r="A6" s="21" t="s">
        <v>7</v>
      </c>
      <c r="B6" s="21"/>
      <c r="C6" s="21" t="s">
        <v>8</v>
      </c>
      <c r="D6" s="21"/>
      <c r="E6" s="21"/>
      <c r="F6" s="8" t="s">
        <v>9</v>
      </c>
      <c r="G6" s="21">
        <v>55530803</v>
      </c>
      <c r="H6" s="21"/>
      <c r="I6" s="21"/>
    </row>
    <row r="7" spans="1:9" s="2" customFormat="1" x14ac:dyDescent="0.25">
      <c r="A7" s="21" t="s">
        <v>10</v>
      </c>
      <c r="B7" s="21"/>
      <c r="C7" s="8"/>
      <c r="D7" s="9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9" t="s">
        <v>16</v>
      </c>
    </row>
    <row r="8" spans="1:9" s="2" customFormat="1" ht="32.25" customHeight="1" x14ac:dyDescent="0.25">
      <c r="A8" s="21" t="s">
        <v>17</v>
      </c>
      <c r="B8" s="21"/>
      <c r="C8" s="10" t="s">
        <v>18</v>
      </c>
      <c r="D8" s="9">
        <v>60</v>
      </c>
      <c r="E8" s="11">
        <v>60</v>
      </c>
      <c r="F8" s="8">
        <v>59.680900000000001</v>
      </c>
      <c r="G8" s="8">
        <v>10</v>
      </c>
      <c r="H8" s="12">
        <f>+F8/E8</f>
        <v>0.99468166666666702</v>
      </c>
      <c r="I8" s="13">
        <f>G8*H8</f>
        <v>9.9468166666666704</v>
      </c>
    </row>
    <row r="9" spans="1:9" s="2" customFormat="1" ht="13.5" customHeight="1" x14ac:dyDescent="0.25">
      <c r="A9" s="22"/>
      <c r="B9" s="22"/>
      <c r="C9" s="10" t="s">
        <v>19</v>
      </c>
      <c r="D9" s="9">
        <v>60</v>
      </c>
      <c r="E9" s="11">
        <v>60</v>
      </c>
      <c r="F9" s="8">
        <v>59.680900000000001</v>
      </c>
      <c r="G9" s="8" t="s">
        <v>20</v>
      </c>
      <c r="H9" s="9"/>
      <c r="I9" s="9" t="s">
        <v>20</v>
      </c>
    </row>
    <row r="10" spans="1:9" s="2" customFormat="1" ht="13.5" customHeight="1" x14ac:dyDescent="0.25">
      <c r="A10" s="22"/>
      <c r="B10" s="22"/>
      <c r="C10" s="10" t="s">
        <v>21</v>
      </c>
      <c r="D10" s="9"/>
      <c r="E10" s="9"/>
      <c r="F10" s="8"/>
      <c r="G10" s="8" t="s">
        <v>20</v>
      </c>
      <c r="H10" s="9"/>
      <c r="I10" s="9" t="s">
        <v>20</v>
      </c>
    </row>
    <row r="11" spans="1:9" s="2" customFormat="1" x14ac:dyDescent="0.25">
      <c r="A11" s="22"/>
      <c r="B11" s="22"/>
      <c r="C11" s="10" t="s">
        <v>22</v>
      </c>
      <c r="D11" s="9"/>
      <c r="E11" s="9"/>
      <c r="F11" s="8"/>
      <c r="G11" s="8" t="s">
        <v>20</v>
      </c>
      <c r="H11" s="9"/>
      <c r="I11" s="9" t="s">
        <v>20</v>
      </c>
    </row>
    <row r="12" spans="1:9" s="2" customFormat="1" ht="18" customHeight="1" x14ac:dyDescent="0.25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2" customFormat="1" ht="65.650000000000006" customHeight="1" x14ac:dyDescent="0.25">
      <c r="A13" s="21"/>
      <c r="B13" s="23" t="s">
        <v>26</v>
      </c>
      <c r="C13" s="24"/>
      <c r="D13" s="24"/>
      <c r="E13" s="25"/>
      <c r="F13" s="23" t="s">
        <v>27</v>
      </c>
      <c r="G13" s="24"/>
      <c r="H13" s="24"/>
      <c r="I13" s="25"/>
    </row>
    <row r="14" spans="1:9" s="2" customFormat="1" ht="41" customHeight="1" x14ac:dyDescent="0.25">
      <c r="A14" s="26" t="s">
        <v>28</v>
      </c>
      <c r="B14" s="9" t="s">
        <v>29</v>
      </c>
      <c r="C14" s="9" t="s">
        <v>30</v>
      </c>
      <c r="D14" s="8" t="s">
        <v>31</v>
      </c>
      <c r="E14" s="14" t="s">
        <v>32</v>
      </c>
      <c r="F14" s="9" t="s">
        <v>33</v>
      </c>
      <c r="G14" s="8" t="s">
        <v>14</v>
      </c>
      <c r="H14" s="8" t="s">
        <v>16</v>
      </c>
      <c r="I14" s="9" t="s">
        <v>34</v>
      </c>
    </row>
    <row r="15" spans="1:9" s="2" customFormat="1" ht="80" customHeight="1" x14ac:dyDescent="0.25">
      <c r="A15" s="27"/>
      <c r="B15" s="26" t="s">
        <v>35</v>
      </c>
      <c r="C15" s="26" t="s">
        <v>36</v>
      </c>
      <c r="D15" s="15" t="s">
        <v>37</v>
      </c>
      <c r="E15" s="14" t="s">
        <v>38</v>
      </c>
      <c r="F15" s="16" t="s">
        <v>59</v>
      </c>
      <c r="G15" s="11">
        <v>8</v>
      </c>
      <c r="H15" s="11">
        <v>8</v>
      </c>
      <c r="I15" s="9"/>
    </row>
    <row r="16" spans="1:9" s="2" customFormat="1" ht="30" customHeight="1" x14ac:dyDescent="0.25">
      <c r="A16" s="27"/>
      <c r="B16" s="27"/>
      <c r="C16" s="28"/>
      <c r="D16" s="15" t="s">
        <v>39</v>
      </c>
      <c r="E16" s="14" t="s">
        <v>38</v>
      </c>
      <c r="F16" s="16" t="s">
        <v>40</v>
      </c>
      <c r="G16" s="11">
        <v>7</v>
      </c>
      <c r="H16" s="11">
        <v>7</v>
      </c>
      <c r="I16" s="9"/>
    </row>
    <row r="17" spans="1:9" s="2" customFormat="1" ht="30" customHeight="1" x14ac:dyDescent="0.25">
      <c r="A17" s="27"/>
      <c r="B17" s="27"/>
      <c r="C17" s="9" t="s">
        <v>41</v>
      </c>
      <c r="D17" s="15" t="s">
        <v>42</v>
      </c>
      <c r="E17" s="14" t="s">
        <v>43</v>
      </c>
      <c r="F17" s="16" t="s">
        <v>44</v>
      </c>
      <c r="G17" s="11">
        <v>13</v>
      </c>
      <c r="H17" s="11">
        <v>13</v>
      </c>
      <c r="I17" s="9"/>
    </row>
    <row r="18" spans="1:9" s="2" customFormat="1" ht="83.5" customHeight="1" x14ac:dyDescent="0.25">
      <c r="A18" s="27"/>
      <c r="B18" s="27"/>
      <c r="C18" s="9" t="s">
        <v>45</v>
      </c>
      <c r="D18" s="15" t="s">
        <v>46</v>
      </c>
      <c r="E18" s="14" t="s">
        <v>47</v>
      </c>
      <c r="F18" s="16" t="s">
        <v>61</v>
      </c>
      <c r="G18" s="11">
        <v>12</v>
      </c>
      <c r="H18" s="11">
        <v>12</v>
      </c>
      <c r="I18" s="9"/>
    </row>
    <row r="19" spans="1:9" s="2" customFormat="1" ht="51" customHeight="1" x14ac:dyDescent="0.25">
      <c r="A19" s="27"/>
      <c r="B19" s="28"/>
      <c r="C19" s="17" t="s">
        <v>48</v>
      </c>
      <c r="D19" s="15" t="s">
        <v>49</v>
      </c>
      <c r="E19" s="14" t="s">
        <v>50</v>
      </c>
      <c r="F19" s="16" t="s">
        <v>60</v>
      </c>
      <c r="G19" s="11">
        <v>10</v>
      </c>
      <c r="H19" s="11">
        <v>10</v>
      </c>
      <c r="I19" s="9"/>
    </row>
    <row r="20" spans="1:9" s="2" customFormat="1" ht="30" customHeight="1" x14ac:dyDescent="0.25">
      <c r="A20" s="27"/>
      <c r="B20" s="26" t="s">
        <v>51</v>
      </c>
      <c r="C20" s="26" t="s">
        <v>52</v>
      </c>
      <c r="D20" s="15" t="s">
        <v>53</v>
      </c>
      <c r="E20" s="9" t="s">
        <v>62</v>
      </c>
      <c r="F20" s="9" t="s">
        <v>54</v>
      </c>
      <c r="G20" s="11">
        <v>20</v>
      </c>
      <c r="H20" s="11">
        <v>20</v>
      </c>
      <c r="I20" s="9"/>
    </row>
    <row r="21" spans="1:9" s="2" customFormat="1" ht="223.5" customHeight="1" x14ac:dyDescent="0.25">
      <c r="A21" s="28"/>
      <c r="B21" s="28"/>
      <c r="C21" s="28"/>
      <c r="D21" s="15" t="s">
        <v>55</v>
      </c>
      <c r="E21" s="16" t="s">
        <v>58</v>
      </c>
      <c r="F21" s="9" t="s">
        <v>54</v>
      </c>
      <c r="G21" s="11">
        <v>20</v>
      </c>
      <c r="H21" s="11">
        <v>15</v>
      </c>
      <c r="I21" s="9" t="s">
        <v>63</v>
      </c>
    </row>
    <row r="22" spans="1:9" s="2" customFormat="1" ht="30" customHeight="1" x14ac:dyDescent="0.25">
      <c r="A22" s="21" t="s">
        <v>56</v>
      </c>
      <c r="B22" s="21"/>
      <c r="C22" s="21"/>
      <c r="D22" s="21"/>
      <c r="E22" s="21"/>
      <c r="F22" s="21"/>
      <c r="G22" s="11"/>
      <c r="H22" s="18">
        <f>I8+SUM(H15:H21)</f>
        <v>94.946816666666678</v>
      </c>
      <c r="I22" s="9"/>
    </row>
  </sheetData>
  <mergeCells count="26">
    <mergeCell ref="B13:E13"/>
    <mergeCell ref="F13:I13"/>
    <mergeCell ref="A22:F22"/>
    <mergeCell ref="A12:A13"/>
    <mergeCell ref="A14:A21"/>
    <mergeCell ref="B15:B19"/>
    <mergeCell ref="B20:B21"/>
    <mergeCell ref="C15:C16"/>
    <mergeCell ref="C20:C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6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2024-05-09T03:36:39Z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2C042374B0A44BD78BF3089101D8DE6C_12</vt:lpwstr>
  </property>
</Properties>
</file>