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0" yWindow="-10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44" l="1"/>
  <c r="H9" i="44" s="1"/>
  <c r="I9" i="44" s="1"/>
  <c r="H27" i="44" l="1"/>
</calcChain>
</file>

<file path=xl/sharedStrings.xml><?xml version="1.0" encoding="utf-8"?>
<sst xmlns="http://schemas.openxmlformats.org/spreadsheetml/2006/main" count="95" uniqueCount="78">
  <si>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</si>
  <si>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</si>
  <si>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</si>
  <si>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</si>
  <si>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</si>
  <si>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</si>
  <si>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</si>
  <si>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</si>
  <si>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</si>
  <si>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</si>
  <si>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</si>
  <si>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</si>
  <si>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</si>
  <si>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</si>
  <si>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</si>
  <si>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</si>
  <si>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</si>
  <si>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</si>
  <si>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</si>
  <si>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</si>
  <si>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</si>
  <si>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</si>
  <si>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</si>
  <si>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</si>
  <si>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</si>
  <si>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</si>
  <si>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</si>
  <si>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</si>
  <si>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</si>
  <si>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</si>
  <si>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</si>
  <si>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</si>
  <si>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</si>
  <si>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</si>
  <si>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</si>
  <si>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填报说明</t>
    <phoneticPr fontId="7" type="noConversion"/>
  </si>
  <si>
    <t>2.年初预算数填写2023年年初预算批复数，全年预算数填写追加调整后预算数，全年执行数填写截至2023年12月31日的实际执行数（2023年追加项目填写截至2024年4月的实际执行数。）</t>
    <phoneticPr fontId="7" type="noConversion"/>
  </si>
  <si>
    <t>4.如项目完成情况未达绩效目标，需在“偏差原因分析”中说明偏离目标、不能完成目标的原因及拟采取的措施。</t>
    <phoneticPr fontId="7" type="noConversion"/>
  </si>
  <si>
    <t>1.表中有公式设置的位置将自动生成结果，无须填列。</t>
    <phoneticPr fontId="7" type="noConversion"/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</si>
  <si>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  <phoneticPr fontId="7" type="noConversion"/>
  </si>
  <si>
    <t>北京市交通委员会</t>
    <phoneticPr fontId="7" type="noConversion"/>
  </si>
  <si>
    <t>11000021T000000390991-出租小轿车临时燃油补贴（中央资金）</t>
    <phoneticPr fontId="7" type="noConversion"/>
  </si>
  <si>
    <t>北京市交通委员会丰台运输管理分局</t>
  </si>
  <si>
    <t>卞贺永</t>
    <phoneticPr fontId="7" type="noConversion"/>
  </si>
  <si>
    <t>落实油价上涨负担由政府、出租汽车企业和司机、乘客四方共担原则，疏导油价上涨影响，保障巡游司机生活水平，起到确保出租汽车行业队伍稳定作用</t>
  </si>
  <si>
    <t>因补贴总额数量巨大，我分局高度重视，严把审核关，及时按月拨付；切实贯彻油价上涨负担由政府、出租汽车企业和司机、乘客四方共担原则，疏导油价上涨影响，保障巡游司机生活水平，确保出租汽车行业队伍稳定。</t>
  </si>
  <si>
    <t>2023补贴出租车辆数</t>
  </si>
  <si>
    <t>2023年补贴出租汽车企业</t>
  </si>
  <si>
    <t>补贴个体出租汽车管理站数量</t>
  </si>
  <si>
    <t>资金审核拨付流程规范</t>
  </si>
  <si>
    <t>资金拨付进度</t>
  </si>
  <si>
    <t>绿化环境得到改善</t>
  </si>
  <si>
    <t>在车辆购置方面节约成本</t>
  </si>
  <si>
    <t>通过完善出租汽车燃油补贴，使出租汽车行业得到可持续发展。</t>
  </si>
  <si>
    <t>补贴标准</t>
  </si>
  <si>
    <t>符合北京市财政局、北京市交通委员会《关于制发出租小轿车临时燃油应急补贴专项资金管理办法的通知》（京财经一【2005】1359号）规定。</t>
    <phoneticPr fontId="7" type="noConversion"/>
  </si>
  <si>
    <t xml:space="preserve">5.分值设定及填报要求：
①预算执行情况及二级指标分值固定，不能增减；三级指标分值需平均分配，不能整除的按照334比例分配。
②定量指标得分根据完成比例乘以指标分值得出。
③定性指标得分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
</t>
    <phoneticPr fontId="7" type="noConversion"/>
  </si>
  <si>
    <t>达成预期指标</t>
    <phoneticPr fontId="7" type="noConversion"/>
  </si>
  <si>
    <t>绿化环境得到改善</t>
    <phoneticPr fontId="6" type="noConversion"/>
  </si>
  <si>
    <t>避免出租汽车价格过高给社会和乘车人带来的影响，维护出租汽车行业稳定。</t>
    <phoneticPr fontId="6" type="noConversion"/>
  </si>
  <si>
    <t>通过完善出租汽车燃油补贴，使出租汽车行业得到可持续发展。</t>
    <phoneticPr fontId="6" type="noConversion"/>
  </si>
  <si>
    <t>经济、社会、生态、可持续影响效益指标（40分）</t>
    <phoneticPr fontId="6" type="noConversion"/>
  </si>
  <si>
    <t>万泉寺部分车辆提前更新，需要在预算申报时车辆测算更加精准。</t>
    <phoneticPr fontId="7" type="noConversion"/>
  </si>
  <si>
    <t>2388辆</t>
    <phoneticPr fontId="7" type="noConversion"/>
  </si>
  <si>
    <t>11个</t>
    <phoneticPr fontId="7" type="noConversion"/>
  </si>
  <si>
    <t>1个</t>
    <phoneticPr fontId="7" type="noConversion"/>
  </si>
  <si>
    <t>905元/月</t>
    <phoneticPr fontId="7" type="noConversion"/>
  </si>
  <si>
    <t>支撑依据不充分</t>
    <phoneticPr fontId="7" type="noConversion"/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</si>
  <si>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</si>
  <si>
    <r>
      <t>2435</t>
    </r>
    <r>
      <rPr>
        <sz val="11"/>
        <color rgb="FF000000"/>
        <rFont val="宋体"/>
        <family val="3"/>
        <charset val="134"/>
        <scheme val="minor"/>
      </rPr>
      <t>辆</t>
    </r>
    <phoneticPr fontId="7" type="noConversion"/>
  </si>
  <si>
    <t>效益指标（40分）</t>
    <phoneticPr fontId="7" type="noConversion"/>
  </si>
  <si>
    <t>项目预算控制数</t>
    <phoneticPr fontId="7" type="noConversion"/>
  </si>
  <si>
    <t>≤300万元</t>
    <phoneticPr fontId="7" type="noConversion"/>
  </si>
  <si>
    <t>188.337713万元</t>
    <phoneticPr fontId="7" type="noConversion"/>
  </si>
  <si>
    <t>企业按月申请，运营部门两级审核，按月发放，12月月底前完成全部资金拨付工作。</t>
    <phoneticPr fontId="7" type="noConversion"/>
  </si>
  <si>
    <t>在车辆购置方面节约成本</t>
    <phoneticPr fontId="6" type="noConversion"/>
  </si>
  <si>
    <t>905元/月</t>
    <phoneticPr fontId="7" type="noConversion"/>
  </si>
  <si>
    <t>避免出租汽车价格过高给社会和乘车人带来的影响，维护出租汽车行业稳定。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</si>
</sst>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45">
    <xf numFmtId="0" fontId="0" fillId="0" borderId="0" xfId="0">
      <alignment vertical="center"/>
    </xf>
    <xf numFmtId="0" fontId="3" fillId="0" borderId="4" xfId="0" applyFont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10" fontId="12" fillId="0" borderId="4" xfId="0" applyNumberFormat="1" applyFont="1" applyBorder="1" applyAlignment="1">
      <alignment horizontal="center" vertical="center" wrapText="1"/>
    </xf>
    <xf numFmtId="176" fontId="12" fillId="0" borderId="4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176" fontId="12" fillId="0" borderId="9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9" fillId="2" borderId="12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7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topLeftCell="A22" workbookViewId="0">
      <selection activeCell="H23" sqref="H23:H26"/>
    </sheetView>
  </sheetViews>
  <sheetFormatPr defaultColWidth="9" defaultRowHeight="14"/>
  <cols>
    <col min="1" max="1" width="4.1796875" style="4" customWidth="1"/>
    <col min="2" max="2" width="8.81640625" style="4" customWidth="1"/>
    <col min="3" max="3" width="18.6328125" style="4" customWidth="1"/>
    <col min="4" max="4" width="15.1796875" style="6" customWidth="1"/>
    <col min="5" max="5" width="17.90625" style="6" customWidth="1"/>
    <col min="6" max="6" width="14.81640625" style="4" customWidth="1"/>
    <col min="7" max="7" width="8.453125" style="7" customWidth="1"/>
    <col min="8" max="8" width="11.1796875" style="4" customWidth="1"/>
    <col min="9" max="9" width="17.36328125" style="4" customWidth="1"/>
    <col min="10" max="10" width="38.81640625" style="4" hidden="1" customWidth="1"/>
    <col min="11" max="16384" width="9" style="4"/>
  </cols>
  <sheetData>
    <row r="1" spans="1:10">
      <c r="A1" s="39"/>
      <c r="B1" s="39"/>
      <c r="C1" s="39"/>
      <c r="D1" s="39"/>
      <c r="E1" s="39"/>
      <c r="F1" s="39"/>
      <c r="G1" s="39"/>
    </row>
    <row r="2" spans="1:10" ht="22.5" customHeight="1">
      <c r="A2" s="40" t="s">
        <v>68</v>
      </c>
      <c r="B2" s="40"/>
      <c r="C2" s="40"/>
      <c r="D2" s="40"/>
      <c r="E2" s="40"/>
      <c r="F2" s="40"/>
      <c r="G2" s="40"/>
      <c r="H2" s="40"/>
      <c r="I2" s="40"/>
    </row>
    <row r="3" spans="1:10" ht="18.75" customHeight="1">
      <c r="A3" s="41" t="s">
        <v>34</v>
      </c>
      <c r="B3" s="41"/>
      <c r="C3" s="41"/>
      <c r="D3" s="41"/>
      <c r="E3" s="41"/>
      <c r="F3" s="41"/>
      <c r="G3" s="41"/>
      <c r="H3" s="41"/>
      <c r="I3" s="41"/>
    </row>
    <row r="4" spans="1:10" ht="11.25" customHeight="1">
      <c r="A4" s="8"/>
      <c r="B4" s="8"/>
      <c r="C4" s="8"/>
      <c r="D4" s="9"/>
      <c r="E4" s="9"/>
      <c r="F4" s="8"/>
      <c r="G4" s="10"/>
    </row>
    <row r="5" spans="1:10" s="5" customFormat="1">
      <c r="A5" s="31" t="s">
        <v>0</v>
      </c>
      <c r="B5" s="31"/>
      <c r="C5" s="31" t="s">
        <v>41</v>
      </c>
      <c r="D5" s="31"/>
      <c r="E5" s="31"/>
      <c r="F5" s="31"/>
      <c r="G5" s="31"/>
      <c r="H5" s="31"/>
      <c r="I5" s="31"/>
      <c r="J5" s="3" t="s">
        <v>35</v>
      </c>
    </row>
    <row r="6" spans="1:10" s="5" customFormat="1">
      <c r="A6" s="31" t="s">
        <v>11</v>
      </c>
      <c r="B6" s="31"/>
      <c r="C6" s="31" t="s">
        <v>40</v>
      </c>
      <c r="D6" s="31"/>
      <c r="E6" s="31"/>
      <c r="F6" s="11" t="s">
        <v>1</v>
      </c>
      <c r="G6" s="42" t="s">
        <v>42</v>
      </c>
      <c r="H6" s="43"/>
      <c r="I6" s="44"/>
      <c r="J6" s="26" t="s">
        <v>38</v>
      </c>
    </row>
    <row r="7" spans="1:10" s="5" customFormat="1">
      <c r="A7" s="31" t="s">
        <v>12</v>
      </c>
      <c r="B7" s="31"/>
      <c r="C7" s="31" t="s">
        <v>43</v>
      </c>
      <c r="D7" s="31"/>
      <c r="E7" s="31"/>
      <c r="F7" s="11" t="s">
        <v>13</v>
      </c>
      <c r="G7" s="42">
        <v>63806894</v>
      </c>
      <c r="H7" s="43"/>
      <c r="I7" s="44"/>
      <c r="J7" s="24"/>
    </row>
    <row r="8" spans="1:10" s="5" customFormat="1">
      <c r="A8" s="31" t="s">
        <v>14</v>
      </c>
      <c r="B8" s="31"/>
      <c r="C8" s="11"/>
      <c r="D8" s="12" t="s">
        <v>15</v>
      </c>
      <c r="E8" s="11" t="s">
        <v>16</v>
      </c>
      <c r="F8" s="11" t="s">
        <v>17</v>
      </c>
      <c r="G8" s="11" t="s">
        <v>8</v>
      </c>
      <c r="H8" s="11" t="s">
        <v>18</v>
      </c>
      <c r="I8" s="12" t="s">
        <v>2</v>
      </c>
      <c r="J8" s="25"/>
    </row>
    <row r="9" spans="1:10" s="5" customFormat="1" ht="32.25" customHeight="1">
      <c r="A9" s="31" t="s">
        <v>19</v>
      </c>
      <c r="B9" s="31"/>
      <c r="C9" s="13" t="s">
        <v>20</v>
      </c>
      <c r="D9" s="12">
        <v>300</v>
      </c>
      <c r="E9" s="12">
        <v>300</v>
      </c>
      <c r="F9" s="11">
        <f>F10+F11+F12</f>
        <v>188.33771300000001</v>
      </c>
      <c r="G9" s="11">
        <v>10</v>
      </c>
      <c r="H9" s="14">
        <f>F9/E9</f>
        <v>0.62779237666666665</v>
      </c>
      <c r="I9" s="15">
        <f>G9*H9</f>
        <v>6.2779237666666665</v>
      </c>
      <c r="J9" s="26" t="s">
        <v>36</v>
      </c>
    </row>
    <row r="10" spans="1:10" s="5" customFormat="1" ht="13.5" customHeight="1">
      <c r="A10" s="35"/>
      <c r="B10" s="35"/>
      <c r="C10" s="13" t="s">
        <v>21</v>
      </c>
      <c r="D10" s="12">
        <v>300</v>
      </c>
      <c r="E10" s="12">
        <v>300</v>
      </c>
      <c r="F10" s="11">
        <v>111.887861</v>
      </c>
      <c r="G10" s="11" t="s">
        <v>22</v>
      </c>
      <c r="H10" s="12"/>
      <c r="I10" s="12" t="s">
        <v>22</v>
      </c>
      <c r="J10" s="24"/>
    </row>
    <row r="11" spans="1:10" s="5" customFormat="1" ht="13.5" customHeight="1">
      <c r="A11" s="35"/>
      <c r="B11" s="35"/>
      <c r="C11" s="13" t="s">
        <v>23</v>
      </c>
      <c r="D11" s="12"/>
      <c r="E11" s="12"/>
      <c r="F11" s="11"/>
      <c r="G11" s="11" t="s">
        <v>22</v>
      </c>
      <c r="H11" s="12"/>
      <c r="I11" s="12" t="s">
        <v>22</v>
      </c>
      <c r="J11" s="24"/>
    </row>
    <row r="12" spans="1:10" s="5" customFormat="1">
      <c r="A12" s="35"/>
      <c r="B12" s="35"/>
      <c r="C12" s="13" t="s">
        <v>24</v>
      </c>
      <c r="D12" s="12"/>
      <c r="E12" s="12"/>
      <c r="F12" s="11">
        <v>76.449852000000007</v>
      </c>
      <c r="G12" s="11" t="s">
        <v>22</v>
      </c>
      <c r="H12" s="12"/>
      <c r="I12" s="12" t="s">
        <v>22</v>
      </c>
      <c r="J12" s="25"/>
    </row>
    <row r="13" spans="1:10" s="5" customFormat="1" ht="18" customHeight="1">
      <c r="A13" s="31" t="s">
        <v>3</v>
      </c>
      <c r="B13" s="31" t="s">
        <v>25</v>
      </c>
      <c r="C13" s="31"/>
      <c r="D13" s="31"/>
      <c r="E13" s="31"/>
      <c r="F13" s="31" t="s">
        <v>26</v>
      </c>
      <c r="G13" s="31"/>
      <c r="H13" s="31"/>
      <c r="I13" s="31"/>
      <c r="J13" s="27" t="s">
        <v>39</v>
      </c>
    </row>
    <row r="14" spans="1:10" s="5" customFormat="1" ht="65.75" customHeight="1">
      <c r="A14" s="31"/>
      <c r="B14" s="36" t="s">
        <v>44</v>
      </c>
      <c r="C14" s="37"/>
      <c r="D14" s="37"/>
      <c r="E14" s="38"/>
      <c r="F14" s="36" t="s">
        <v>45</v>
      </c>
      <c r="G14" s="37"/>
      <c r="H14" s="37"/>
      <c r="I14" s="38"/>
      <c r="J14" s="28"/>
    </row>
    <row r="15" spans="1:10" s="5" customFormat="1" ht="34.5" customHeight="1">
      <c r="A15" s="31" t="s">
        <v>4</v>
      </c>
      <c r="B15" s="12" t="s">
        <v>5</v>
      </c>
      <c r="C15" s="12" t="s">
        <v>6</v>
      </c>
      <c r="D15" s="11" t="s">
        <v>7</v>
      </c>
      <c r="E15" s="12" t="s">
        <v>27</v>
      </c>
      <c r="F15" s="12" t="s">
        <v>28</v>
      </c>
      <c r="G15" s="11" t="s">
        <v>8</v>
      </c>
      <c r="H15" s="11" t="s">
        <v>2</v>
      </c>
      <c r="I15" s="12" t="s">
        <v>10</v>
      </c>
      <c r="J15" s="2" t="s">
        <v>37</v>
      </c>
    </row>
    <row r="16" spans="1:10" s="5" customFormat="1" ht="54" customHeight="1">
      <c r="A16" s="31"/>
      <c r="B16" s="31" t="s">
        <v>29</v>
      </c>
      <c r="C16" s="31" t="s">
        <v>30</v>
      </c>
      <c r="D16" s="16" t="s">
        <v>46</v>
      </c>
      <c r="E16" s="16" t="s">
        <v>69</v>
      </c>
      <c r="F16" s="17" t="s">
        <v>63</v>
      </c>
      <c r="G16" s="16">
        <v>5</v>
      </c>
      <c r="H16" s="18">
        <v>4.9000000000000004</v>
      </c>
      <c r="I16" s="12" t="s">
        <v>62</v>
      </c>
      <c r="J16" s="27" t="s">
        <v>56</v>
      </c>
    </row>
    <row r="17" spans="1:10" s="5" customFormat="1" ht="28" customHeight="1">
      <c r="A17" s="31"/>
      <c r="B17" s="31"/>
      <c r="C17" s="31"/>
      <c r="D17" s="16" t="s">
        <v>47</v>
      </c>
      <c r="E17" s="17" t="s">
        <v>64</v>
      </c>
      <c r="F17" s="17" t="s">
        <v>64</v>
      </c>
      <c r="G17" s="16">
        <v>5</v>
      </c>
      <c r="H17" s="16">
        <v>5</v>
      </c>
      <c r="I17" s="12"/>
      <c r="J17" s="29"/>
    </row>
    <row r="18" spans="1:10" s="5" customFormat="1" ht="36" customHeight="1">
      <c r="A18" s="31"/>
      <c r="B18" s="31"/>
      <c r="C18" s="31"/>
      <c r="D18" s="16" t="s">
        <v>48</v>
      </c>
      <c r="E18" s="17" t="s">
        <v>65</v>
      </c>
      <c r="F18" s="17" t="s">
        <v>65</v>
      </c>
      <c r="G18" s="16">
        <v>5</v>
      </c>
      <c r="H18" s="16">
        <v>5</v>
      </c>
      <c r="I18" s="12"/>
      <c r="J18" s="29"/>
    </row>
    <row r="19" spans="1:10" s="5" customFormat="1" ht="112">
      <c r="A19" s="31"/>
      <c r="B19" s="31"/>
      <c r="C19" s="12" t="s">
        <v>31</v>
      </c>
      <c r="D19" s="16" t="s">
        <v>49</v>
      </c>
      <c r="E19" s="16" t="s">
        <v>55</v>
      </c>
      <c r="F19" s="16" t="s">
        <v>57</v>
      </c>
      <c r="G19" s="16">
        <v>13</v>
      </c>
      <c r="H19" s="16">
        <v>13</v>
      </c>
      <c r="I19" s="12"/>
      <c r="J19" s="29"/>
    </row>
    <row r="20" spans="1:10" s="5" customFormat="1" ht="70">
      <c r="A20" s="31"/>
      <c r="B20" s="31"/>
      <c r="C20" s="12" t="s">
        <v>32</v>
      </c>
      <c r="D20" s="16" t="s">
        <v>50</v>
      </c>
      <c r="E20" s="16" t="s">
        <v>74</v>
      </c>
      <c r="F20" s="16" t="s">
        <v>57</v>
      </c>
      <c r="G20" s="16">
        <v>12</v>
      </c>
      <c r="H20" s="16">
        <v>12</v>
      </c>
      <c r="I20" s="12"/>
      <c r="J20" s="29"/>
    </row>
    <row r="21" spans="1:10" s="5" customFormat="1" ht="28.25" customHeight="1">
      <c r="A21" s="31"/>
      <c r="B21" s="31"/>
      <c r="C21" s="32" t="s">
        <v>33</v>
      </c>
      <c r="D21" s="16" t="s">
        <v>54</v>
      </c>
      <c r="E21" s="16" t="s">
        <v>76</v>
      </c>
      <c r="F21" s="16" t="s">
        <v>66</v>
      </c>
      <c r="G21" s="16">
        <v>5</v>
      </c>
      <c r="H21" s="16">
        <v>5</v>
      </c>
      <c r="I21" s="12"/>
      <c r="J21" s="30"/>
    </row>
    <row r="22" spans="1:10" s="5" customFormat="1" ht="30" customHeight="1">
      <c r="A22" s="31"/>
      <c r="B22" s="31"/>
      <c r="C22" s="34"/>
      <c r="D22" s="16" t="s">
        <v>71</v>
      </c>
      <c r="E22" s="16" t="s">
        <v>72</v>
      </c>
      <c r="F22" s="16" t="s">
        <v>73</v>
      </c>
      <c r="G22" s="16">
        <v>5</v>
      </c>
      <c r="H22" s="16">
        <v>5</v>
      </c>
      <c r="I22" s="12"/>
      <c r="J22" s="29"/>
    </row>
    <row r="23" spans="1:10" s="5" customFormat="1" ht="30" customHeight="1">
      <c r="A23" s="31"/>
      <c r="B23" s="31" t="s">
        <v>70</v>
      </c>
      <c r="C23" s="32" t="s">
        <v>61</v>
      </c>
      <c r="D23" s="16" t="s">
        <v>51</v>
      </c>
      <c r="E23" s="16" t="s">
        <v>58</v>
      </c>
      <c r="F23" s="16" t="s">
        <v>57</v>
      </c>
      <c r="G23" s="16">
        <v>10</v>
      </c>
      <c r="H23" s="16">
        <v>9</v>
      </c>
      <c r="I23" s="19" t="s">
        <v>67</v>
      </c>
      <c r="J23" s="23"/>
    </row>
    <row r="24" spans="1:10" s="5" customFormat="1" ht="70">
      <c r="A24" s="31"/>
      <c r="B24" s="31"/>
      <c r="C24" s="33"/>
      <c r="D24" s="16" t="s">
        <v>77</v>
      </c>
      <c r="E24" s="16" t="s">
        <v>59</v>
      </c>
      <c r="F24" s="16" t="s">
        <v>57</v>
      </c>
      <c r="G24" s="12">
        <v>10</v>
      </c>
      <c r="H24" s="12">
        <v>9</v>
      </c>
      <c r="I24" s="19" t="s">
        <v>67</v>
      </c>
      <c r="J24" s="24"/>
    </row>
    <row r="25" spans="1:10" s="5" customFormat="1" ht="41.25" customHeight="1">
      <c r="A25" s="31"/>
      <c r="B25" s="31"/>
      <c r="C25" s="33"/>
      <c r="D25" s="16" t="s">
        <v>52</v>
      </c>
      <c r="E25" s="16" t="s">
        <v>75</v>
      </c>
      <c r="F25" s="16" t="s">
        <v>57</v>
      </c>
      <c r="G25" s="12">
        <v>10</v>
      </c>
      <c r="H25" s="12">
        <v>9</v>
      </c>
      <c r="I25" s="19" t="s">
        <v>67</v>
      </c>
      <c r="J25" s="24"/>
    </row>
    <row r="26" spans="1:10" s="5" customFormat="1" ht="56">
      <c r="A26" s="31"/>
      <c r="B26" s="31"/>
      <c r="C26" s="34"/>
      <c r="D26" s="16" t="s">
        <v>53</v>
      </c>
      <c r="E26" s="16" t="s">
        <v>60</v>
      </c>
      <c r="F26" s="16" t="s">
        <v>57</v>
      </c>
      <c r="G26" s="20">
        <v>10</v>
      </c>
      <c r="H26" s="20">
        <v>8</v>
      </c>
      <c r="I26" s="19" t="s">
        <v>67</v>
      </c>
      <c r="J26" s="25"/>
    </row>
    <row r="27" spans="1:10" s="5" customFormat="1" ht="30" customHeight="1">
      <c r="A27" s="31" t="s">
        <v>9</v>
      </c>
      <c r="B27" s="31"/>
      <c r="C27" s="31"/>
      <c r="D27" s="31"/>
      <c r="E27" s="31"/>
      <c r="F27" s="31"/>
      <c r="G27" s="21"/>
      <c r="H27" s="22">
        <f>I9+SUM(H16:H26)</f>
        <v>91.177923766666666</v>
      </c>
      <c r="I27" s="12"/>
      <c r="J27" s="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7:F27"/>
    <mergeCell ref="A15:A26"/>
    <mergeCell ref="B16:B22"/>
    <mergeCell ref="C16:C18"/>
    <mergeCell ref="B23:B26"/>
    <mergeCell ref="C23:C26"/>
    <mergeCell ref="C21:C22"/>
    <mergeCell ref="J23:J26"/>
    <mergeCell ref="J6:J8"/>
    <mergeCell ref="J9:J12"/>
    <mergeCell ref="J13:J14"/>
    <mergeCell ref="J16:J22"/>
  </mergeCells>
  <phoneticPr fontId="7" type="noConversion"/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2024-04-23T08:05:34Z</cp:lastPrinted>
  <dcterms:created xsi:type="dcterms:W3CDTF">2018-03-28T06:56:00Z</dcterms:created>
  <dcterms:modified xsi:type="dcterms:W3CDTF">2024-05-16T03:35:39Z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