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20" windowHeight="11020" tabRatio="808"/>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44" l="1"/>
  <c r="E9" i="44"/>
  <c r="D9" i="44"/>
  <c r="H9" i="44" l="1"/>
  <c r="I9" i="44" s="1"/>
  <c r="H25" i="44" s="1"/>
</calcChain>
</file>

<file path=xl/sharedStrings.xml><?xml version="1.0" encoding="utf-8"?>
<sst xmlns="http://schemas.openxmlformats.org/spreadsheetml/2006/main" count="77" uniqueCount="67">
  <si>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</si>
  <si>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</si>
  <si>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</si>
  <si>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</si>
  <si>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</si>
  <si>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</si>
  <si>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</si>
  <si>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</si>
  <si>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</si>
  <si>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</si>
  <si>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</si>
  <si>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</si>
  <si>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</si>
  <si>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</si>
  <si>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</si>
  <si>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</si>
  <si>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</si>
  <si>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</si>
  <si>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</si>
  <si>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</si>
  <si>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</si>
  <si>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</si>
  <si>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</si>
  <si>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</si>
  <si>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</si>
  <si>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</si>
  <si>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</si>
  <si>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</si>
  <si>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</si>
  <si>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</si>
  <si>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</si>
  <si>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</si>
  <si>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</si>
  <si>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</si>
  <si>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</si>
  <si>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</si>
  <si>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</si>
  <si>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</si>
  <si>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</si>
  <si>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</si>
  <si>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雷雪琪</t>
    <phoneticPr fontId="12" type="noConversion"/>
  </si>
  <si>
    <t>形成北京市物流基地和农产品批发市场配套重大交通基础设施投资项目储备库</t>
  </si>
  <si>
    <t>通过专家评审</t>
    <phoneticPr fontId="11" type="noConversion"/>
  </si>
  <si>
    <t>1篇</t>
    <phoneticPr fontId="12" type="noConversion"/>
  </si>
  <si>
    <t>1个/套</t>
    <phoneticPr fontId="12" type="noConversion"/>
  </si>
  <si>
    <t>项目实施进度</t>
    <phoneticPr fontId="12" type="noConversion"/>
  </si>
  <si>
    <t>资金支付进度</t>
  </si>
  <si>
    <t>社会效益</t>
  </si>
  <si>
    <t>成果应用单位满意度</t>
  </si>
  <si>
    <t>项目预算控制数</t>
  </si>
  <si>
    <t>≥95%</t>
    <phoneticPr fontId="12" type="noConversion"/>
  </si>
  <si>
    <t>≤1000万元</t>
    <phoneticPr fontId="12" type="noConversion"/>
  </si>
  <si>
    <t>1套</t>
    <phoneticPr fontId="12" type="noConversion"/>
  </si>
  <si>
    <t>通过项目研究，谋划北京市物流基地和农产品批发市场配套重大交通基础设施项目，推动上位规划谋划项目加快落地实施，服务好各物流基地和农产品批发市场健康发展，确保首都物流体系高效运转和居民良好生活品质。</t>
    <phoneticPr fontId="12" type="noConversion"/>
  </si>
  <si>
    <t>通过本次重大投资项目谋划工作，将谋划出一批具有建设必要性、工程可行性、投资经济性的建设项目，形成物流基地配套重大交通基础设施建设项目储备库，建设地点、用地性质、建设内容、建设规模等符合相关要求及规划，对交通委项目储备和发改委项目立项提供有效技术支撑。</t>
    <phoneticPr fontId="12" type="noConversion"/>
  </si>
  <si>
    <t>通过本次重大投资项目谋划工作，成功谋划出了一批具有建设必要性、工程可行性、投资经济性的建设项目，并形成了物流基地配套重大交通基础设施建设项目储备库，谋划生成项目的建设地点、用地性质、建设内容、建设规模等符合相关要求及规划，对交通委项目储备和发改委项目立项提供有效技术支撑。</t>
    <phoneticPr fontId="12" type="noConversion"/>
  </si>
  <si>
    <t>2022年度完成支付500万元，2023年度完成支付剩余500万元</t>
    <phoneticPr fontId="12" type="noConversion"/>
  </si>
  <si>
    <t>完成《北京市物流基地和农产品批发市场交通现状分析研究报告》</t>
    <phoneticPr fontId="12" type="noConversion"/>
  </si>
  <si>
    <t>受招标程序的时序影响，项目合同于2023年签订，项目研究工作于2023年12月基本完成，后续项目入库需要与各区所有的项目推进单位、建设单位轮流核对，并且反复校核删减已经入库项目，因此整体研究时间有所延长。</t>
    <phoneticPr fontId="12" type="noConversion"/>
  </si>
  <si>
    <t>发展计划处</t>
    <phoneticPr fontId="12" type="noConversion"/>
  </si>
  <si>
    <t>（1）2022年11月-12月：对物流基地交通规划与现状进行摸底；（2）2023年1月-3月：对项目必要性和工程可行性开展论证；（3）2023年4月-6月：从综合交通系统发展的角度，形成重大交通基础设施谋划方案；（4）2023年7月-9月：对预期效果进行评估；（5）2023年10月-12月：形成交通基础设施建设项目库，完成项目验收。</t>
    <phoneticPr fontId="12" type="noConversion"/>
  </si>
  <si>
    <t>受招标程序的时序影响，项目合同于2023年签订，因此2022年没有资金支付活动。</t>
    <phoneticPr fontId="12" type="noConversion"/>
  </si>
  <si>
    <t>698.6万元</t>
    <phoneticPr fontId="12" type="noConversion"/>
  </si>
  <si>
    <t>通过项目研究，谋划生成了北京市物流基地和农产品批发市场配套重大交通基础设施项目，推动了上位规划谋划项目加快落地实施，较好服务各物流基地和农产品批发市场健康发展，保障了首都物流体系高效运转和居民良好生活品质。</t>
    <phoneticPr fontId="12" type="noConversion"/>
  </si>
  <si>
    <t>完成《北京市物流基地和农产品批发市场配套重大交通基础设施投资项目谋划研究报告》</t>
    <phoneticPr fontId="12" type="noConversion"/>
  </si>
  <si>
    <t>北京市物流基地和农产品批发市场配套重大交通基础设施投资项目谋划</t>
    <phoneticPr fontId="12" type="noConversion"/>
  </si>
  <si>
    <t>定性指标，效益无法准确衡量</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</si>
</sst>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center" vertical="center" wrapText="1"/>
    </xf>
    <xf numFmtId="9" fontId="13" fillId="0" borderId="5" xfId="0" applyNumberFormat="1" applyFont="1" applyBorder="1" applyAlignment="1">
      <alignment horizontal="center" vertical="center" wrapText="1"/>
    </xf>
    <xf numFmtId="0" fontId="13" fillId="0" borderId="5" xfId="0" applyFont="1" applyBorder="1" applyAlignment="1">
      <alignment horizontal="left" vertical="center" wrapText="1"/>
    </xf>
    <xf numFmtId="0" fontId="13"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topLeftCell="A22" zoomScale="80" zoomScaleNormal="80" workbookViewId="0">
      <selection activeCell="F24" sqref="F24"/>
    </sheetView>
  </sheetViews>
  <sheetFormatPr defaultColWidth="9" defaultRowHeight="14" x14ac:dyDescent="0.25"/>
  <cols>
    <col min="1" max="1" width="4.08984375" customWidth="1"/>
    <col min="2" max="2" width="8.90625" customWidth="1"/>
    <col min="3" max="3" width="17.453125" customWidth="1"/>
    <col min="4" max="4" width="23.08984375" style="3" customWidth="1"/>
    <col min="5" max="5" width="24.08984375" style="3" customWidth="1"/>
    <col min="6" max="6" width="20.6328125" customWidth="1"/>
    <col min="7" max="7" width="8.453125" style="4" customWidth="1"/>
    <col min="8" max="8" width="8.54296875" customWidth="1"/>
    <col min="9" max="9" width="15" customWidth="1"/>
  </cols>
  <sheetData>
    <row r="1" spans="1:9" ht="21" x14ac:dyDescent="0.25">
      <c r="A1" s="22"/>
      <c r="B1" s="22"/>
      <c r="C1" s="22"/>
      <c r="D1" s="22"/>
      <c r="E1" s="22"/>
      <c r="F1" s="22"/>
      <c r="G1" s="22"/>
    </row>
    <row r="2" spans="1:9" s="1" customFormat="1" ht="24" customHeight="1" x14ac:dyDescent="0.25">
      <c r="A2" s="23" t="s">
        <v>0</v>
      </c>
      <c r="B2" s="23"/>
      <c r="C2" s="23"/>
      <c r="D2" s="23"/>
      <c r="E2" s="23"/>
      <c r="F2" s="23"/>
      <c r="G2" s="23"/>
      <c r="H2" s="23"/>
      <c r="I2" s="23"/>
    </row>
    <row r="3" spans="1:9" s="2" customFormat="1" ht="18.75" customHeight="1" x14ac:dyDescent="0.25">
      <c r="A3" s="24" t="s">
        <v>36</v>
      </c>
      <c r="B3" s="24"/>
      <c r="C3" s="24"/>
      <c r="D3" s="24"/>
      <c r="E3" s="24"/>
      <c r="F3" s="24"/>
      <c r="G3" s="24"/>
      <c r="H3" s="24"/>
      <c r="I3" s="24"/>
    </row>
    <row r="4" spans="1:9" s="2" customFormat="1" ht="11.25" customHeight="1" x14ac:dyDescent="0.25">
      <c r="A4" s="6"/>
      <c r="B4" s="6"/>
      <c r="C4" s="6"/>
      <c r="D4" s="5"/>
      <c r="E4" s="5"/>
      <c r="F4" s="6"/>
      <c r="G4" s="7"/>
    </row>
    <row r="5" spans="1:9" s="8" customFormat="1" x14ac:dyDescent="0.25">
      <c r="A5" s="25" t="s">
        <v>1</v>
      </c>
      <c r="B5" s="25"/>
      <c r="C5" s="25" t="s">
        <v>65</v>
      </c>
      <c r="D5" s="25"/>
      <c r="E5" s="25"/>
      <c r="F5" s="25"/>
      <c r="G5" s="25"/>
      <c r="H5" s="25"/>
      <c r="I5" s="25"/>
    </row>
    <row r="6" spans="1:9" s="8" customFormat="1" x14ac:dyDescent="0.25">
      <c r="A6" s="25" t="s">
        <v>12</v>
      </c>
      <c r="B6" s="25"/>
      <c r="C6" s="25" t="s">
        <v>39</v>
      </c>
      <c r="D6" s="25"/>
      <c r="E6" s="25"/>
      <c r="F6" s="9" t="s">
        <v>2</v>
      </c>
      <c r="G6" s="25" t="s">
        <v>59</v>
      </c>
      <c r="H6" s="25"/>
      <c r="I6" s="25"/>
    </row>
    <row r="7" spans="1:9" s="8" customFormat="1" x14ac:dyDescent="0.25">
      <c r="A7" s="25" t="s">
        <v>13</v>
      </c>
      <c r="B7" s="25"/>
      <c r="C7" s="25" t="s">
        <v>40</v>
      </c>
      <c r="D7" s="25"/>
      <c r="E7" s="25"/>
      <c r="F7" s="9" t="s">
        <v>14</v>
      </c>
      <c r="G7" s="25">
        <v>17717093479</v>
      </c>
      <c r="H7" s="25"/>
      <c r="I7" s="25"/>
    </row>
    <row r="8" spans="1:9" s="8" customFormat="1" x14ac:dyDescent="0.25">
      <c r="A8" s="25" t="s">
        <v>15</v>
      </c>
      <c r="B8" s="25"/>
      <c r="C8" s="9"/>
      <c r="D8" s="10" t="s">
        <v>16</v>
      </c>
      <c r="E8" s="9" t="s">
        <v>17</v>
      </c>
      <c r="F8" s="9" t="s">
        <v>18</v>
      </c>
      <c r="G8" s="9" t="s">
        <v>9</v>
      </c>
      <c r="H8" s="9" t="s">
        <v>19</v>
      </c>
      <c r="I8" s="10" t="s">
        <v>3</v>
      </c>
    </row>
    <row r="9" spans="1:9" s="8" customFormat="1" ht="32.25" customHeight="1" x14ac:dyDescent="0.25">
      <c r="A9" s="25" t="s">
        <v>20</v>
      </c>
      <c r="B9" s="25"/>
      <c r="C9" s="11" t="s">
        <v>21</v>
      </c>
      <c r="D9" s="10">
        <f>SUM(D10:D11)</f>
        <v>0</v>
      </c>
      <c r="E9" s="10">
        <f>SUM(E10:E11)</f>
        <v>498</v>
      </c>
      <c r="F9" s="10">
        <f>SUM(F10:F11)</f>
        <v>198.6</v>
      </c>
      <c r="G9" s="9">
        <v>10</v>
      </c>
      <c r="H9" s="12">
        <f>F9/E9</f>
        <v>0.39879518072289155</v>
      </c>
      <c r="I9" s="13">
        <f>G9*H9</f>
        <v>3.9879518072289155</v>
      </c>
    </row>
    <row r="10" spans="1:9" s="8" customFormat="1" ht="28.5" customHeight="1" x14ac:dyDescent="0.25">
      <c r="A10" s="21"/>
      <c r="B10" s="21"/>
      <c r="C10" s="11" t="s">
        <v>22</v>
      </c>
      <c r="D10" s="10"/>
      <c r="E10" s="10">
        <v>498</v>
      </c>
      <c r="F10" s="14">
        <v>198.6</v>
      </c>
      <c r="G10" s="9" t="s">
        <v>23</v>
      </c>
      <c r="H10" s="10"/>
      <c r="I10" s="10" t="s">
        <v>23</v>
      </c>
    </row>
    <row r="11" spans="1:9" s="8" customFormat="1" ht="26.5" customHeight="1" x14ac:dyDescent="0.25">
      <c r="A11" s="21"/>
      <c r="B11" s="21"/>
      <c r="C11" s="11" t="s">
        <v>24</v>
      </c>
      <c r="D11" s="10"/>
      <c r="E11" s="10"/>
      <c r="F11" s="10"/>
      <c r="G11" s="9" t="s">
        <v>23</v>
      </c>
      <c r="H11" s="10"/>
      <c r="I11" s="10" t="s">
        <v>23</v>
      </c>
    </row>
    <row r="12" spans="1:9" s="8" customFormat="1" x14ac:dyDescent="0.25">
      <c r="A12" s="21"/>
      <c r="B12" s="21"/>
      <c r="C12" s="11" t="s">
        <v>25</v>
      </c>
      <c r="D12" s="10"/>
      <c r="E12" s="10"/>
      <c r="F12" s="9"/>
      <c r="G12" s="9" t="s">
        <v>23</v>
      </c>
      <c r="H12" s="10"/>
      <c r="I12" s="10" t="s">
        <v>23</v>
      </c>
    </row>
    <row r="13" spans="1:9" s="8" customFormat="1" ht="18" customHeight="1" x14ac:dyDescent="0.25">
      <c r="A13" s="25" t="s">
        <v>4</v>
      </c>
      <c r="B13" s="25" t="s">
        <v>26</v>
      </c>
      <c r="C13" s="25"/>
      <c r="D13" s="25"/>
      <c r="E13" s="25"/>
      <c r="F13" s="25" t="s">
        <v>27</v>
      </c>
      <c r="G13" s="25"/>
      <c r="H13" s="25"/>
      <c r="I13" s="25"/>
    </row>
    <row r="14" spans="1:9" s="8" customFormat="1" ht="86.5" customHeight="1" x14ac:dyDescent="0.25">
      <c r="A14" s="25"/>
      <c r="B14" s="26" t="s">
        <v>54</v>
      </c>
      <c r="C14" s="27"/>
      <c r="D14" s="27"/>
      <c r="E14" s="28"/>
      <c r="F14" s="26" t="s">
        <v>55</v>
      </c>
      <c r="G14" s="27"/>
      <c r="H14" s="27"/>
      <c r="I14" s="28"/>
    </row>
    <row r="15" spans="1:9" s="8" customFormat="1" ht="34.5" customHeight="1" x14ac:dyDescent="0.25">
      <c r="A15" s="25" t="s">
        <v>5</v>
      </c>
      <c r="B15" s="10" t="s">
        <v>6</v>
      </c>
      <c r="C15" s="10" t="s">
        <v>7</v>
      </c>
      <c r="D15" s="9" t="s">
        <v>8</v>
      </c>
      <c r="E15" s="10" t="s">
        <v>28</v>
      </c>
      <c r="F15" s="10" t="s">
        <v>29</v>
      </c>
      <c r="G15" s="9" t="s">
        <v>9</v>
      </c>
      <c r="H15" s="9" t="s">
        <v>3</v>
      </c>
      <c r="I15" s="10" t="s">
        <v>11</v>
      </c>
    </row>
    <row r="16" spans="1:9" s="8" customFormat="1" ht="53.5" customHeight="1" x14ac:dyDescent="0.25">
      <c r="A16" s="25"/>
      <c r="B16" s="25" t="s">
        <v>30</v>
      </c>
      <c r="C16" s="25" t="s">
        <v>32</v>
      </c>
      <c r="D16" s="15" t="s">
        <v>64</v>
      </c>
      <c r="E16" s="10" t="s">
        <v>43</v>
      </c>
      <c r="F16" s="10" t="s">
        <v>43</v>
      </c>
      <c r="G16" s="16">
        <v>5</v>
      </c>
      <c r="H16" s="16">
        <v>5</v>
      </c>
      <c r="I16" s="10"/>
    </row>
    <row r="17" spans="1:9" s="8" customFormat="1" ht="55" customHeight="1" x14ac:dyDescent="0.25">
      <c r="A17" s="25"/>
      <c r="B17" s="25"/>
      <c r="C17" s="25"/>
      <c r="D17" s="15" t="s">
        <v>41</v>
      </c>
      <c r="E17" s="10" t="s">
        <v>44</v>
      </c>
      <c r="F17" s="10" t="s">
        <v>52</v>
      </c>
      <c r="G17" s="16">
        <v>5</v>
      </c>
      <c r="H17" s="16">
        <v>5</v>
      </c>
      <c r="I17" s="10"/>
    </row>
    <row r="18" spans="1:9" s="8" customFormat="1" ht="42" customHeight="1" x14ac:dyDescent="0.25">
      <c r="A18" s="25"/>
      <c r="B18" s="25"/>
      <c r="C18" s="25"/>
      <c r="D18" s="15" t="s">
        <v>57</v>
      </c>
      <c r="E18" s="10" t="s">
        <v>43</v>
      </c>
      <c r="F18" s="10" t="s">
        <v>43</v>
      </c>
      <c r="G18" s="16">
        <v>5</v>
      </c>
      <c r="H18" s="16">
        <v>5</v>
      </c>
      <c r="I18" s="16"/>
    </row>
    <row r="19" spans="1:9" s="8" customFormat="1" ht="30" customHeight="1" x14ac:dyDescent="0.25">
      <c r="A19" s="25"/>
      <c r="B19" s="25"/>
      <c r="C19" s="10" t="s">
        <v>33</v>
      </c>
      <c r="D19" s="15" t="s">
        <v>42</v>
      </c>
      <c r="E19" s="17">
        <v>1</v>
      </c>
      <c r="F19" s="17">
        <v>1</v>
      </c>
      <c r="G19" s="16">
        <v>13</v>
      </c>
      <c r="H19" s="16">
        <v>13</v>
      </c>
      <c r="I19" s="10"/>
    </row>
    <row r="20" spans="1:9" s="8" customFormat="1" ht="191.5" customHeight="1" x14ac:dyDescent="0.25">
      <c r="A20" s="25"/>
      <c r="B20" s="25"/>
      <c r="C20" s="25" t="s">
        <v>34</v>
      </c>
      <c r="D20" s="15" t="s">
        <v>45</v>
      </c>
      <c r="E20" s="18" t="s">
        <v>60</v>
      </c>
      <c r="F20" s="18" t="s">
        <v>58</v>
      </c>
      <c r="G20" s="16">
        <v>6</v>
      </c>
      <c r="H20" s="16">
        <v>6</v>
      </c>
      <c r="I20" s="10"/>
    </row>
    <row r="21" spans="1:9" s="8" customFormat="1" ht="58.5" customHeight="1" x14ac:dyDescent="0.25">
      <c r="A21" s="25"/>
      <c r="B21" s="25"/>
      <c r="C21" s="25"/>
      <c r="D21" s="15" t="s">
        <v>46</v>
      </c>
      <c r="E21" s="18" t="s">
        <v>56</v>
      </c>
      <c r="F21" s="18" t="s">
        <v>61</v>
      </c>
      <c r="G21" s="16">
        <v>6</v>
      </c>
      <c r="H21" s="16">
        <v>6</v>
      </c>
      <c r="I21" s="10"/>
    </row>
    <row r="22" spans="1:9" s="8" customFormat="1" ht="30" customHeight="1" x14ac:dyDescent="0.25">
      <c r="A22" s="25"/>
      <c r="B22" s="25"/>
      <c r="C22" s="19" t="s">
        <v>35</v>
      </c>
      <c r="D22" s="15" t="s">
        <v>49</v>
      </c>
      <c r="E22" s="10" t="s">
        <v>51</v>
      </c>
      <c r="F22" s="10" t="s">
        <v>62</v>
      </c>
      <c r="G22" s="16">
        <v>10</v>
      </c>
      <c r="H22" s="16">
        <v>10</v>
      </c>
      <c r="I22" s="10"/>
    </row>
    <row r="23" spans="1:9" s="8" customFormat="1" ht="30" customHeight="1" x14ac:dyDescent="0.25">
      <c r="A23" s="25"/>
      <c r="B23" s="25" t="s">
        <v>31</v>
      </c>
      <c r="C23" s="10" t="s">
        <v>37</v>
      </c>
      <c r="D23" s="15" t="s">
        <v>48</v>
      </c>
      <c r="E23" s="17" t="s">
        <v>50</v>
      </c>
      <c r="F23" s="17">
        <v>0.99</v>
      </c>
      <c r="G23" s="16">
        <v>10</v>
      </c>
      <c r="H23" s="16">
        <v>10</v>
      </c>
      <c r="I23" s="10"/>
    </row>
    <row r="24" spans="1:9" s="8" customFormat="1" ht="174.5" customHeight="1" x14ac:dyDescent="0.25">
      <c r="A24" s="25"/>
      <c r="B24" s="25"/>
      <c r="C24" s="10" t="s">
        <v>38</v>
      </c>
      <c r="D24" s="15" t="s">
        <v>47</v>
      </c>
      <c r="E24" s="10" t="s">
        <v>53</v>
      </c>
      <c r="F24" s="10" t="s">
        <v>63</v>
      </c>
      <c r="G24" s="16">
        <v>30</v>
      </c>
      <c r="H24" s="16">
        <v>25</v>
      </c>
      <c r="I24" s="10" t="s">
        <v>66</v>
      </c>
    </row>
    <row r="25" spans="1:9" s="8" customFormat="1" ht="30" customHeight="1" x14ac:dyDescent="0.25">
      <c r="A25" s="25" t="s">
        <v>10</v>
      </c>
      <c r="B25" s="25"/>
      <c r="C25" s="25"/>
      <c r="D25" s="25"/>
      <c r="E25" s="25"/>
      <c r="F25" s="25"/>
      <c r="G25" s="16"/>
      <c r="H25" s="20">
        <f>I9+SUM(H16:H24)</f>
        <v>88.98795180722891</v>
      </c>
      <c r="I25" s="10"/>
    </row>
  </sheetData>
  <mergeCells count="27">
    <mergeCell ref="A25:F25"/>
    <mergeCell ref="A15:A24"/>
    <mergeCell ref="B16:B22"/>
    <mergeCell ref="C16:C18"/>
    <mergeCell ref="C20:C21"/>
    <mergeCell ref="B23:B24"/>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2024-05-17T06:14:28Z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