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4" l="1"/>
  <c r="H16" i="44"/>
  <c r="H15" i="44"/>
  <c r="H9" i="44"/>
  <c r="I8" i="44"/>
  <c r="H8" i="44"/>
</calcChain>
</file>

<file path=xl/sharedStrings.xml><?xml version="1.0" encoding="utf-8"?>
<sst xmlns="http://schemas.openxmlformats.org/spreadsheetml/2006/main" count="72" uniqueCount="60">
  <si>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</si>
  <si>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</si>
  <si>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</si>
  <si>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周张路灾后恢复重建工程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</si>
  <si>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</si>
  <si>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</si>
  <si>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</si>
  <si>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</si>
  <si>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</si>
  <si>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孙大为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</si>
  <si>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</si>
  <si>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</si>
  <si>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</si>
  <si>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</si>
  <si>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</si>
  <si>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</si>
  <si>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</si>
  <si>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</si>
  <si>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</si>
  <si>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</si>
  <si>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</si>
  <si>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</si>
  <si>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</si>
  <si>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</si>
  <si>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</si>
  <si>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</si>
  <si>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</si>
  <si>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总投资167万元，其中2023年计划使用资金64万元。本项目整体目标为周张路灾后恢复重建工程，道路恢复109平米，路基防护1535立方米。道路等级、平面线形、横断和纵段维持不变。计划2023年10月底完工，完成进度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</si>
  <si>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</si>
  <si>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</si>
  <si>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</si>
  <si>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</si>
  <si>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</si>
  <si>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</si>
  <si>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</si>
  <si>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</si>
  <si>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</si>
  <si>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路基防护方量</t>
  </si>
  <si>
    <t>1535方</t>
  </si>
  <si>
    <t>1095方</t>
  </si>
  <si>
    <t>路面修复面积</t>
  </si>
  <si>
    <t>109平米</t>
  </si>
  <si>
    <t>84平米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</si>
  <si>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</si>
  <si>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</si>
  <si>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</si>
  <si>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</si>
  <si>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</si>
  <si>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2023年9月底完成合同签订，10月初进场施工，10月底完工，完成进度100%</t>
  </si>
  <si>
    <t>成本指标
（10分）</t>
  </si>
  <si>
    <t>项目支出数</t>
  </si>
  <si>
    <t>64万元</t>
  </si>
  <si>
    <t>效益指标（40分）</t>
  </si>
  <si>
    <t>社会效益指标（40分）</t>
  </si>
  <si>
    <t>恢复重建效果</t>
  </si>
  <si>
    <t>达到保障受灾区域生命线畅通，解决周边村民基本出行</t>
  </si>
  <si>
    <t>支撑依据不充分</t>
  </si>
  <si>
    <t>总分</t>
  </si>
  <si>
    <t>因23•7水毁冲刷，造成河道砂石、河沙和淤泥堆积，导致前期勘测道路水毁情况与施工进场后实际情况有所偏差，施工图纸工程量较多，现场实际情况受损情况较少，导致工程量减少</t>
    <phoneticPr fontId="11" type="noConversion"/>
  </si>
  <si>
    <t>因“23.7”水毁冲刷，现场淤泥、垃圾堆积，无法勘测具体道路水毁情况，现场清理后对沿线道路进行详细调查，发现施工图与现场实际情况有所偏差，需对路基路面及路肩修复的段落、数量、结构进行调整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</si>
</sst>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2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>
      <alignment vertical="center"/>
    </xf>
    <xf numFmtId="0" fontId="7" fillId="0" borderId="0"/>
    <xf numFmtId="0" fontId="8" fillId="0" borderId="0"/>
    <xf numFmtId="43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78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9" workbookViewId="0">
      <selection activeCell="I16" sqref="I16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1.7265625" style="3" customWidth="1"/>
    <col min="6" max="6" width="12.6328125" customWidth="1"/>
    <col min="7" max="7" width="8.54296875" style="4" customWidth="1"/>
    <col min="8" max="8" width="11.08984375" customWidth="1"/>
    <col min="9" max="9" width="27.90625" customWidth="1"/>
  </cols>
  <sheetData>
    <row r="1" spans="1:9" ht="22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1" customFormat="1" ht="18.7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s="1" customFormat="1" ht="11.25" customHeight="1">
      <c r="A3" s="5"/>
      <c r="B3" s="5"/>
      <c r="C3" s="5"/>
      <c r="D3" s="6"/>
      <c r="E3" s="6"/>
      <c r="F3" s="5"/>
      <c r="G3" s="7"/>
    </row>
    <row r="4" spans="1:9" s="2" customFormat="1">
      <c r="A4" s="25" t="s">
        <v>2</v>
      </c>
      <c r="B4" s="25"/>
      <c r="C4" s="25" t="s">
        <v>3</v>
      </c>
      <c r="D4" s="25"/>
      <c r="E4" s="25"/>
      <c r="F4" s="25"/>
      <c r="G4" s="25"/>
      <c r="H4" s="25"/>
      <c r="I4" s="25"/>
    </row>
    <row r="5" spans="1:9" s="2" customFormat="1">
      <c r="A5" s="25" t="s">
        <v>4</v>
      </c>
      <c r="B5" s="25"/>
      <c r="C5" s="25" t="s">
        <v>5</v>
      </c>
      <c r="D5" s="25"/>
      <c r="E5" s="25"/>
      <c r="F5" s="9" t="s">
        <v>6</v>
      </c>
      <c r="G5" s="25" t="s">
        <v>7</v>
      </c>
      <c r="H5" s="25"/>
      <c r="I5" s="25"/>
    </row>
    <row r="6" spans="1:9" s="2" customFormat="1">
      <c r="A6" s="25" t="s">
        <v>8</v>
      </c>
      <c r="B6" s="25"/>
      <c r="C6" s="25" t="s">
        <v>9</v>
      </c>
      <c r="D6" s="25"/>
      <c r="E6" s="25"/>
      <c r="F6" s="9" t="s">
        <v>10</v>
      </c>
      <c r="G6" s="25">
        <v>13811715757</v>
      </c>
      <c r="H6" s="25"/>
      <c r="I6" s="25"/>
    </row>
    <row r="7" spans="1:9" s="2" customFormat="1">
      <c r="A7" s="25" t="s">
        <v>11</v>
      </c>
      <c r="B7" s="25"/>
      <c r="C7" s="9"/>
      <c r="D7" s="8" t="s">
        <v>12</v>
      </c>
      <c r="E7" s="9" t="s">
        <v>13</v>
      </c>
      <c r="F7" s="9" t="s">
        <v>14</v>
      </c>
      <c r="G7" s="9" t="s">
        <v>15</v>
      </c>
      <c r="H7" s="9" t="s">
        <v>16</v>
      </c>
      <c r="I7" s="8" t="s">
        <v>17</v>
      </c>
    </row>
    <row r="8" spans="1:9" s="2" customFormat="1" ht="32.25" customHeight="1">
      <c r="A8" s="25" t="s">
        <v>18</v>
      </c>
      <c r="B8" s="25"/>
      <c r="C8" s="10" t="s">
        <v>19</v>
      </c>
      <c r="D8" s="8"/>
      <c r="E8" s="8">
        <v>64</v>
      </c>
      <c r="F8" s="8">
        <v>64</v>
      </c>
      <c r="G8" s="9">
        <v>10</v>
      </c>
      <c r="H8" s="11">
        <f>+F8/E8</f>
        <v>1</v>
      </c>
      <c r="I8" s="21">
        <f>G8*H8</f>
        <v>10</v>
      </c>
    </row>
    <row r="9" spans="1:9" s="2" customFormat="1" ht="13.5" customHeight="1">
      <c r="A9" s="26"/>
      <c r="B9" s="26"/>
      <c r="C9" s="10" t="s">
        <v>20</v>
      </c>
      <c r="D9" s="8"/>
      <c r="E9" s="8">
        <v>64</v>
      </c>
      <c r="F9" s="8">
        <v>64</v>
      </c>
      <c r="G9" s="9" t="s">
        <v>21</v>
      </c>
      <c r="H9" s="11">
        <f>+F9/E9</f>
        <v>1</v>
      </c>
      <c r="I9" s="8" t="s">
        <v>21</v>
      </c>
    </row>
    <row r="10" spans="1:9" s="2" customFormat="1" ht="13.5" customHeight="1">
      <c r="A10" s="26"/>
      <c r="B10" s="26"/>
      <c r="C10" s="10" t="s">
        <v>22</v>
      </c>
      <c r="D10" s="8"/>
      <c r="E10" s="8"/>
      <c r="F10" s="9"/>
      <c r="G10" s="9" t="s">
        <v>21</v>
      </c>
      <c r="H10" s="8"/>
      <c r="I10" s="8" t="s">
        <v>21</v>
      </c>
    </row>
    <row r="11" spans="1:9" s="2" customFormat="1">
      <c r="A11" s="26"/>
      <c r="B11" s="26"/>
      <c r="C11" s="10" t="s">
        <v>23</v>
      </c>
      <c r="D11" s="8"/>
      <c r="E11" s="8"/>
      <c r="F11" s="9"/>
      <c r="G11" s="9" t="s">
        <v>21</v>
      </c>
      <c r="H11" s="8"/>
      <c r="I11" s="8" t="s">
        <v>21</v>
      </c>
    </row>
    <row r="12" spans="1:9" s="2" customFormat="1" ht="18" customHeight="1">
      <c r="A12" s="25" t="s">
        <v>24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</row>
    <row r="13" spans="1:9" s="2" customFormat="1" ht="65.650000000000006" customHeight="1">
      <c r="A13" s="25"/>
      <c r="B13" s="27" t="s">
        <v>27</v>
      </c>
      <c r="C13" s="28"/>
      <c r="D13" s="28"/>
      <c r="E13" s="29"/>
      <c r="F13" s="27" t="s">
        <v>27</v>
      </c>
      <c r="G13" s="28"/>
      <c r="H13" s="28"/>
      <c r="I13" s="29"/>
    </row>
    <row r="14" spans="1:9" s="2" customFormat="1" ht="34.5" customHeight="1">
      <c r="A14" s="25" t="s">
        <v>28</v>
      </c>
      <c r="B14" s="8" t="s">
        <v>29</v>
      </c>
      <c r="C14" s="8" t="s">
        <v>30</v>
      </c>
      <c r="D14" s="9" t="s">
        <v>31</v>
      </c>
      <c r="E14" s="8" t="s">
        <v>32</v>
      </c>
      <c r="F14" s="8" t="s">
        <v>33</v>
      </c>
      <c r="G14" s="9" t="s">
        <v>15</v>
      </c>
      <c r="H14" s="9" t="s">
        <v>17</v>
      </c>
      <c r="I14" s="8" t="s">
        <v>34</v>
      </c>
    </row>
    <row r="15" spans="1:9" s="2" customFormat="1" ht="104.5" customHeight="1">
      <c r="A15" s="25"/>
      <c r="B15" s="25" t="s">
        <v>35</v>
      </c>
      <c r="C15" s="25" t="s">
        <v>36</v>
      </c>
      <c r="D15" s="12" t="s">
        <v>37</v>
      </c>
      <c r="E15" s="13" t="s">
        <v>38</v>
      </c>
      <c r="F15" s="13" t="s">
        <v>39</v>
      </c>
      <c r="G15" s="14">
        <v>6</v>
      </c>
      <c r="H15" s="15">
        <f>6*1095/1535</f>
        <v>4.2801302931596101</v>
      </c>
      <c r="I15" s="22" t="s">
        <v>58</v>
      </c>
    </row>
    <row r="16" spans="1:9" s="2" customFormat="1" ht="108" customHeight="1">
      <c r="A16" s="25"/>
      <c r="B16" s="25"/>
      <c r="C16" s="25"/>
      <c r="D16" s="12" t="s">
        <v>40</v>
      </c>
      <c r="E16" s="13" t="s">
        <v>41</v>
      </c>
      <c r="F16" s="13" t="s">
        <v>42</v>
      </c>
      <c r="G16" s="14">
        <v>9</v>
      </c>
      <c r="H16" s="15">
        <f>9*84/109</f>
        <v>6.9357798165137599</v>
      </c>
      <c r="I16" s="22" t="s">
        <v>59</v>
      </c>
    </row>
    <row r="17" spans="1:9" s="2" customFormat="1" ht="84">
      <c r="A17" s="25"/>
      <c r="B17" s="25"/>
      <c r="C17" s="8" t="s">
        <v>43</v>
      </c>
      <c r="D17" s="16" t="s">
        <v>44</v>
      </c>
      <c r="E17" s="8" t="s">
        <v>45</v>
      </c>
      <c r="F17" s="8" t="s">
        <v>45</v>
      </c>
      <c r="G17" s="17">
        <v>13</v>
      </c>
      <c r="H17" s="17">
        <v>13</v>
      </c>
      <c r="I17" s="8"/>
    </row>
    <row r="18" spans="1:9" s="2" customFormat="1" ht="98">
      <c r="A18" s="25"/>
      <c r="B18" s="25"/>
      <c r="C18" s="8" t="s">
        <v>46</v>
      </c>
      <c r="D18" s="16" t="s">
        <v>47</v>
      </c>
      <c r="E18" s="8" t="s">
        <v>48</v>
      </c>
      <c r="F18" s="8" t="s">
        <v>48</v>
      </c>
      <c r="G18" s="17">
        <v>12</v>
      </c>
      <c r="H18" s="17">
        <v>12</v>
      </c>
      <c r="I18" s="8"/>
    </row>
    <row r="19" spans="1:9" s="2" customFormat="1" ht="30" customHeight="1">
      <c r="A19" s="25"/>
      <c r="B19" s="25"/>
      <c r="C19" s="18" t="s">
        <v>49</v>
      </c>
      <c r="D19" s="16" t="s">
        <v>50</v>
      </c>
      <c r="E19" s="8" t="s">
        <v>51</v>
      </c>
      <c r="F19" s="8" t="s">
        <v>51</v>
      </c>
      <c r="G19" s="17">
        <v>10</v>
      </c>
      <c r="H19" s="17">
        <v>10</v>
      </c>
      <c r="I19" s="8"/>
    </row>
    <row r="20" spans="1:9" s="2" customFormat="1" ht="78" customHeight="1">
      <c r="A20" s="25"/>
      <c r="B20" s="8" t="s">
        <v>52</v>
      </c>
      <c r="C20" s="8" t="s">
        <v>53</v>
      </c>
      <c r="D20" s="13" t="s">
        <v>54</v>
      </c>
      <c r="E20" s="19" t="s">
        <v>55</v>
      </c>
      <c r="F20" s="19" t="s">
        <v>55</v>
      </c>
      <c r="G20" s="17">
        <v>40</v>
      </c>
      <c r="H20" s="17">
        <v>35</v>
      </c>
      <c r="I20" s="8" t="s">
        <v>56</v>
      </c>
    </row>
    <row r="21" spans="1:9" s="2" customFormat="1" ht="30" customHeight="1">
      <c r="A21" s="25" t="s">
        <v>57</v>
      </c>
      <c r="B21" s="25"/>
      <c r="C21" s="25"/>
      <c r="D21" s="25"/>
      <c r="E21" s="25"/>
      <c r="F21" s="25"/>
      <c r="G21" s="17"/>
      <c r="H21" s="20">
        <f>I8+SUM(H15:H20)</f>
        <v>91.215910109673402</v>
      </c>
      <c r="I21" s="8"/>
    </row>
  </sheetData>
  <mergeCells count="24">
    <mergeCell ref="B13:E13"/>
    <mergeCell ref="F13:I13"/>
    <mergeCell ref="A21:F21"/>
    <mergeCell ref="A12:A13"/>
    <mergeCell ref="A14:A20"/>
    <mergeCell ref="B15:B19"/>
    <mergeCell ref="C15:C1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2024-05-16T06:29:50Z</cp:lastPrinted>
  <dcterms:created xsi:type="dcterms:W3CDTF">2018-03-28T06:56:00Z</dcterms:created>
  <dcterms:modified xsi:type="dcterms:W3CDTF">2024-05-16T06:29:59Z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491E87088E0D44AC96B1B5E269C921B1_13</vt:lpwstr>
  </property>
</Properties>
</file>