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927"/>
  </bookViews>
  <sheets>
    <sheet name="绩效自评表" sheetId="44" r:id="rId1"/>
  </sheets>
  <calcPr calcId="144525"/>
</workbook>
</file>

<file path=xl/calcChain.xml><?xml version="1.0" encoding="utf-8"?>
<calcChain xmlns="http://schemas.openxmlformats.org/spreadsheetml/2006/main">
  <c r="E9" i="44" l="1"/>
  <c r="F9" i="44"/>
  <c r="D9" i="44"/>
  <c r="H9" i="44" l="1"/>
  <c r="I9" i="44" s="1"/>
  <c r="H34" i="44" s="1"/>
</calcChain>
</file>

<file path=xl/sharedStrings.xml><?xml version="1.0" encoding="utf-8"?>
<sst xmlns="http://schemas.openxmlformats.org/spreadsheetml/2006/main" count="111" uniqueCount="99">
  <si>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</si>
  <si>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</si>
  <si>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</si>
  <si>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</si>
  <si>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</si>
  <si>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</si>
  <si>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</si>
  <si>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</si>
  <si>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</si>
  <si>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</si>
  <si>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</si>
  <si>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</si>
  <si>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</si>
  <si>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</si>
  <si>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</si>
  <si>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</si>
  <si>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</si>
  <si>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</si>
  <si>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</si>
  <si>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</si>
  <si>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</si>
  <si>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</si>
  <si>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</si>
  <si>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</si>
  <si>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</si>
  <si>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</si>
  <si>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</si>
  <si>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</si>
  <si>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</si>
  <si>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</si>
  <si>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</si>
  <si>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</si>
  <si>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</si>
  <si>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</si>
  <si>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</si>
  <si>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</si>
  <si>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</si>
  <si>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</si>
  <si>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</si>
  <si>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</si>
  <si>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荆禄波</t>
    <phoneticPr fontId="12" type="noConversion"/>
  </si>
  <si>
    <t>慢行交通评价指标自动化提取技术</t>
    <phoneticPr fontId="13" type="noConversion"/>
  </si>
  <si>
    <t>慢行交通智慧化监测、分析及预警流程与方法</t>
    <phoneticPr fontId="13" type="noConversion"/>
  </si>
  <si>
    <t>典型场景慢行系统分析</t>
    <phoneticPr fontId="13" type="noConversion"/>
  </si>
  <si>
    <t>1组</t>
  </si>
  <si>
    <t>1个</t>
  </si>
  <si>
    <t>≥4个</t>
  </si>
  <si>
    <t>项目质量标准</t>
    <phoneticPr fontId="13" type="noConversion"/>
  </si>
  <si>
    <t>符合《北京市交通委员会政府购买服务指导下目录》等相关文件要求</t>
    <phoneticPr fontId="13" type="noConversion"/>
  </si>
  <si>
    <t>研究成果评审合格率</t>
    <phoneticPr fontId="13" type="noConversion"/>
  </si>
  <si>
    <t>≥100%</t>
    <phoneticPr fontId="13" type="noConversion"/>
  </si>
  <si>
    <t>慢行系统评价方法</t>
    <phoneticPr fontId="13" type="noConversion"/>
  </si>
  <si>
    <t>准确、客观、合理</t>
    <phoneticPr fontId="13" type="noConversion"/>
  </si>
  <si>
    <t>指标自动化提取准确率</t>
    <phoneticPr fontId="13" type="noConversion"/>
  </si>
  <si>
    <t>≥90%</t>
    <phoneticPr fontId="13" type="noConversion"/>
  </si>
  <si>
    <t>典型区域慢行系统分析</t>
    <phoneticPr fontId="13" type="noConversion"/>
  </si>
  <si>
    <t>准确、可持续、措施针对性强</t>
    <phoneticPr fontId="13" type="noConversion"/>
  </si>
  <si>
    <t>项目实施进度</t>
    <phoneticPr fontId="13" type="noConversion"/>
  </si>
  <si>
    <t>2022年8月前开始前期准备工作，完成招投标、合同签订等工作
2022年11月前完成数据适用性分析、评价体系构建工作，组织并完成项目开题评审
2023年7月前完成数据收集处理、指标采集算法研究、预警分析方法研究工作，组织并完成项目中期评审
2023年12月前完成原型程序设计与应用分析，及项目成果编制工作，完成项目结题评审并通过验收</t>
    <phoneticPr fontId="13" type="noConversion"/>
  </si>
  <si>
    <t>资金支付进度</t>
    <phoneticPr fontId="13" type="noConversion"/>
  </si>
  <si>
    <t>首付款支付时间：2022年8月前
尾款支付时间：2023年12月前
2023年12月前完成全部资金支付</t>
    <phoneticPr fontId="13" type="noConversion"/>
  </si>
  <si>
    <t>项目预算控制数</t>
    <phoneticPr fontId="13" type="noConversion"/>
  </si>
  <si>
    <t>成果应用单位满意度</t>
    <phoneticPr fontId="13" type="noConversion"/>
  </si>
  <si>
    <t>经济效益</t>
    <phoneticPr fontId="13" type="noConversion"/>
  </si>
  <si>
    <t>丰富慢行系统数据采集手段，提高慢行交通系统数据采集效率，有效减少人工成本投入。数据采集及评价实现自动化，有效提升数据采集及处理效率。</t>
    <phoneticPr fontId="13" type="noConversion"/>
  </si>
  <si>
    <t>社会效益</t>
    <phoneticPr fontId="13" type="noConversion"/>
  </si>
  <si>
    <t>落实《北京市“十四五”时期交通发展建设规划》任务，科学合理通过多源数据进行慢行系统评价，实现慢行交通的快速、全面、智慧化监测、分析及预警，有效支撑“慢行品质提升工作方案”的制定，提升交通工作精细化治理水平，为市民提供更好的出行环境。</t>
    <phoneticPr fontId="13" type="noConversion"/>
  </si>
  <si>
    <t>环境效益</t>
    <phoneticPr fontId="13" type="noConversion"/>
  </si>
  <si>
    <t>有效提升慢行出行品质，为市民提供更好的出行环境，吸引更多人健步悦骑，提升绿色出行比例，促进健康城市建设和“双碳”的目标实现。</t>
    <phoneticPr fontId="13" type="noConversion"/>
  </si>
  <si>
    <t>可持续影响</t>
    <phoneticPr fontId="13" type="noConversion"/>
  </si>
  <si>
    <t>项目可持续支撑年度考核评价工作的开展及区域慢行交通评价工作。研发技术方法可推广，具有较广泛的应用场景，有助于提升城市慢行系统管理水平。慢行系统原型程序对典型区域进行监测分析可持续发挥作用。</t>
    <phoneticPr fontId="13" type="noConversion"/>
  </si>
  <si>
    <t>≤395万元</t>
    <phoneticPr fontId="13" type="noConversion"/>
  </si>
  <si>
    <t>符合政府购买服务的要求</t>
    <phoneticPr fontId="12" type="noConversion"/>
  </si>
  <si>
    <t>评价方法客观合理</t>
    <phoneticPr fontId="13" type="noConversion"/>
  </si>
  <si>
    <t>针对性强</t>
    <phoneticPr fontId="12" type="noConversion"/>
  </si>
  <si>
    <t>首付款支付时间：2022年11月前
尾款支付时间：2023年12月前
2023年12月前完成全部资金支付</t>
    <phoneticPr fontId="13" type="noConversion"/>
  </si>
  <si>
    <t>探索了基于视频和共享单车的慢行系统数据提取技术，为评价指标实现自动化奠定了基础。</t>
    <phoneticPr fontId="12" type="noConversion"/>
  </si>
  <si>
    <t>项目落实《北京市“十四五”时期交通发展建设规划》了任务，科学合理通过多源数据进行慢行系统评价，实现慢行交通的快速、全面、智慧化监测、分析及预警，有效支撑“慢行品质提升工作方案”的制定，为市民提供更好的出行环境。</t>
    <phoneticPr fontId="12" type="noConversion"/>
  </si>
  <si>
    <t>未来的评价体系能够有效提升慢行出行品质，为市民提供更好的出行环境，吸引更多人健步悦骑，提升绿色出行比例，促进健康城市建设和“双碳”的目标实现</t>
    <phoneticPr fontId="13" type="noConversion"/>
  </si>
  <si>
    <t>项目未来能够支撑每年的慢行服务工作。形成的视频技术未来可推广。</t>
    <phoneticPr fontId="12" type="noConversion"/>
  </si>
  <si>
    <t>科技项目公开招标意向的时间是7月，因此招投标和合同签订时间滞后，后期应进一步合理安排时间</t>
    <phoneticPr fontId="12" type="noConversion"/>
  </si>
  <si>
    <t>合同签订时间滞后，后期应进一步合理安排时间</t>
    <phoneticPr fontId="12" type="noConversion"/>
  </si>
  <si>
    <t>354万元</t>
    <phoneticPr fontId="12" type="noConversion"/>
  </si>
  <si>
    <t>基于多源数据的北京市慢行系统评价参数提取关键技术研究及应用示范</t>
    <phoneticPr fontId="12" type="noConversion"/>
  </si>
  <si>
    <t>以需求为导向，以解决实际问题为目标，对慢行交通评价各要素特点进行分析，利用视频数据、共享单车等多源数据，结合不同种类数据特点和适用性，构建基于多源数据的慢行交通智慧化评价体系，对慢行交通评价体系中慢行系统基础设施指标、慢行系统运行指标的构成、指标测算方法、指标评价方法、指标权重分配等内容展开研究。2023年度完成如下目标： （1）优化评价体系与指标自动化提取技术，慢行交通评价指标自动化提取技术不少于4套； （2）接入典型区域数据，开展慢行系统智慧化监测、分析、预警方法研究，形成慢行交通智慧化监测、分析及预警流程与方法1组； （3）开展慢行系统评价分析及监测预警原型程序研发工作，完成慢行交通系统智慧化监测分析预警示范应用原型程序1个，并实现4个场景的慢行系统智能化分析。 （4）完成项目中期、结题题评审相关工作，完成项目工作报告、技术研究报告、监测分析预警报告、示范应用报告共计4套。</t>
    <phoneticPr fontId="12" type="noConversion"/>
  </si>
  <si>
    <t>完成目标情况如下：
（1）形成1套慢行交通智慧化评价体系；
（2）形成11个慢行交通评价指标；
（3）慢行交通评价指标自动化提取技术不少于7套；
（4）慢行交通智慧化监测、分析及预警流程与方法1组；
（5）工作日、节假日典型区域慢行交通系统智慧化监测分析预警示范应用原型程序1个，并实现7个场景的慢行系统智能化分析。
（6）完成《基于多源数据的北京市慢行系统评价参数提取关键技术研究及应用示范工作报告》；
（7）完成《基于多源数据的慢行系统评价指标提取技术研究报告》；
（8）完成《慢行系统监测分析预警方法研究报告》；
（9）完成《工作日节假日典型区域示范应用分析报告》。</t>
    <phoneticPr fontId="12" type="noConversion"/>
  </si>
  <si>
    <t>慢行交通系统智慧化监测分析预警示范应用原型程序</t>
    <phoneticPr fontId="13" type="noConversion"/>
  </si>
  <si>
    <t>项目研究报告："《基于多源数据的北京市慢行系统评价参数提取关键技术研究及应用示范工作报告》1套； 《基于多源数据的慢行系统评价指标提取技术研究报告》1套； 《慢行系统监测分析预警方法研究报告》1套； 《工作日节假日典型区域示范应用分析报告》1套。"</t>
    <phoneticPr fontId="13" type="noConversion"/>
  </si>
  <si>
    <t>4套</t>
    <phoneticPr fontId="12" type="noConversion"/>
  </si>
  <si>
    <t>3套</t>
    <phoneticPr fontId="12" type="noConversion"/>
  </si>
  <si>
    <t>7个</t>
    <phoneticPr fontId="12" type="noConversion"/>
  </si>
  <si>
    <t>《工作日节假日典型区域示范应用分析报告》未完成</t>
    <phoneticPr fontId="12" type="noConversion"/>
  </si>
  <si>
    <t>7套</t>
    <phoneticPr fontId="12" type="noConversion"/>
  </si>
  <si>
    <t>1组</t>
    <phoneticPr fontId="12" type="noConversion"/>
  </si>
  <si>
    <t>1个</t>
    <phoneticPr fontId="12" type="noConversion"/>
  </si>
  <si>
    <t>2022年10月完成招投标和合同签订工作；
2022年11月16日，完成数据适用性分析、评价体系构建工作，组织并完成项目开题评审
2023年4月19日前完成数据收集处理、指标采集算法研究、预警分析方法研究工作，组织并完成项目中期评审
2023年12月12日完成原型程序设计与应用分析，及项目成果编制工作，完成项目结题评审并通过验收</t>
    <phoneticPr fontId="12" type="noConversion"/>
  </si>
  <si>
    <t>未达到100%</t>
    <phoneticPr fontId="12" type="noConversion"/>
  </si>
  <si>
    <t>定性指标，效益无法准确衡量</t>
    <phoneticPr fontId="12" type="noConversion"/>
  </si>
  <si>
    <t>城市道路管理处</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</si>
</sst>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9"/>
      <name val="宋体"/>
      <family val="3"/>
      <charset val="134"/>
    </font>
    <font>
      <sz val="14"/>
      <color theme="1"/>
      <name val="仿宋_GB2312"/>
      <family val="3"/>
      <charset val="134"/>
    </font>
    <font>
      <sz val="11"/>
      <color theme="1"/>
      <name val="仿宋_GB2312"/>
      <family val="3"/>
      <charset val="134"/>
    </font>
    <font>
      <sz val="11"/>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lignment vertical="center"/>
    </xf>
    <xf numFmtId="0" fontId="2" fillId="0" borderId="1" xfId="0" applyFont="1" applyFill="1" applyBorder="1" applyAlignment="1">
      <alignment vertical="center" wrapText="1"/>
    </xf>
    <xf numFmtId="0" fontId="14"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0" xfId="0" applyFont="1" applyFill="1">
      <alignment vertical="center"/>
    </xf>
    <xf numFmtId="0" fontId="15" fillId="0" borderId="0" xfId="0" applyFont="1" applyFill="1" applyAlignment="1">
      <alignment horizontal="center" vertical="center"/>
    </xf>
    <xf numFmtId="176" fontId="0" fillId="0" borderId="0" xfId="0" applyNumberForma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2" fillId="0" borderId="0" xfId="0" applyFont="1" applyFill="1" applyAlignment="1">
      <alignment horizontal="center" vertical="center" wrapText="1"/>
    </xf>
    <xf numFmtId="0" fontId="8" fillId="0" borderId="5" xfId="0" applyFont="1" applyFill="1" applyBorder="1" applyAlignment="1">
      <alignment vertical="center" wrapText="1"/>
    </xf>
    <xf numFmtId="49" fontId="16" fillId="0" borderId="5" xfId="6" applyNumberFormat="1" applyFont="1" applyFill="1" applyBorder="1" applyAlignment="1">
      <alignment horizontal="left" vertical="center" wrapText="1"/>
    </xf>
    <xf numFmtId="0" fontId="16" fillId="0" borderId="5" xfId="6" applyFont="1" applyFill="1" applyBorder="1" applyAlignment="1">
      <alignment horizontal="left" vertical="center" wrapText="1"/>
    </xf>
    <xf numFmtId="0" fontId="16" fillId="0" borderId="5" xfId="6"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2" xfId="0" applyFont="1" applyFill="1" applyBorder="1" applyAlignment="1">
      <alignment vertical="center" wrapText="1"/>
    </xf>
    <xf numFmtId="10" fontId="17" fillId="0" borderId="5" xfId="0" applyNumberFormat="1" applyFont="1" applyFill="1" applyBorder="1" applyAlignment="1">
      <alignment horizontal="center" vertical="center" wrapText="1"/>
    </xf>
    <xf numFmtId="176" fontId="17" fillId="0" borderId="5"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9" fontId="17" fillId="0" borderId="5" xfId="0" applyNumberFormat="1" applyFont="1" applyFill="1" applyBorder="1" applyAlignment="1">
      <alignment horizontal="center" vertical="center" wrapText="1"/>
    </xf>
    <xf numFmtId="0" fontId="17" fillId="0" borderId="5" xfId="0" applyFont="1" applyFill="1" applyBorder="1" applyAlignment="1">
      <alignment horizontal="left" vertical="center" wrapText="1"/>
    </xf>
    <xf numFmtId="0" fontId="17" fillId="0" borderId="6"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176" fontId="8" fillId="0" borderId="5" xfId="0" applyNumberFormat="1"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zoomScale="70" zoomScaleNormal="70" workbookViewId="0">
      <selection activeCell="M14" sqref="M14"/>
    </sheetView>
  </sheetViews>
  <sheetFormatPr defaultColWidth="9" defaultRowHeight="14"/>
  <cols>
    <col min="1" max="1" width="4.08984375" style="4" customWidth="1"/>
    <col min="2" max="2" width="8.90625" style="4" customWidth="1"/>
    <col min="3" max="3" width="18.6328125" style="4" customWidth="1"/>
    <col min="4" max="4" width="26.08984375" style="9" customWidth="1"/>
    <col min="5" max="5" width="23.7265625" style="9" customWidth="1"/>
    <col min="6" max="6" width="23.453125" style="4" customWidth="1"/>
    <col min="7" max="7" width="8.453125" style="10" customWidth="1"/>
    <col min="8" max="8" width="11.08984375" style="4" customWidth="1"/>
    <col min="9" max="9" width="34.54296875" style="4" customWidth="1"/>
  </cols>
  <sheetData>
    <row r="1" spans="1:9" ht="21">
      <c r="A1" s="11"/>
      <c r="B1" s="11"/>
      <c r="C1" s="11"/>
      <c r="D1" s="11"/>
      <c r="E1" s="11"/>
      <c r="F1" s="11"/>
      <c r="G1" s="11"/>
    </row>
    <row r="2" spans="1:9" s="1" customFormat="1" ht="22.5" customHeight="1">
      <c r="A2" s="12" t="s">
        <v>0</v>
      </c>
      <c r="B2" s="12"/>
      <c r="C2" s="12"/>
      <c r="D2" s="12"/>
      <c r="E2" s="12"/>
      <c r="F2" s="12"/>
      <c r="G2" s="12"/>
      <c r="H2" s="12"/>
      <c r="I2" s="12"/>
    </row>
    <row r="3" spans="1:9" s="2" customFormat="1" ht="18.75" customHeight="1">
      <c r="A3" s="13" t="s">
        <v>36</v>
      </c>
      <c r="B3" s="13"/>
      <c r="C3" s="13"/>
      <c r="D3" s="13"/>
      <c r="E3" s="13"/>
      <c r="F3" s="13"/>
      <c r="G3" s="13"/>
      <c r="H3" s="13"/>
      <c r="I3" s="13"/>
    </row>
    <row r="4" spans="1:9" s="2" customFormat="1" ht="11.25" customHeight="1">
      <c r="A4" s="5"/>
      <c r="B4" s="5"/>
      <c r="C4" s="5"/>
      <c r="D4" s="6"/>
      <c r="E4" s="6"/>
      <c r="F4" s="5"/>
      <c r="G4" s="7"/>
      <c r="H4" s="8"/>
      <c r="I4" s="8"/>
    </row>
    <row r="5" spans="1:9" s="3" customFormat="1">
      <c r="A5" s="18" t="s">
        <v>1</v>
      </c>
      <c r="B5" s="18"/>
      <c r="C5" s="18" t="s">
        <v>83</v>
      </c>
      <c r="D5" s="18"/>
      <c r="E5" s="18"/>
      <c r="F5" s="18"/>
      <c r="G5" s="18"/>
      <c r="H5" s="18"/>
      <c r="I5" s="18"/>
    </row>
    <row r="6" spans="1:9" s="3" customFormat="1">
      <c r="A6" s="18" t="s">
        <v>12</v>
      </c>
      <c r="B6" s="18"/>
      <c r="C6" s="18" t="s">
        <v>39</v>
      </c>
      <c r="D6" s="18"/>
      <c r="E6" s="18"/>
      <c r="F6" s="19" t="s">
        <v>2</v>
      </c>
      <c r="G6" s="18" t="s">
        <v>98</v>
      </c>
      <c r="H6" s="18"/>
      <c r="I6" s="18"/>
    </row>
    <row r="7" spans="1:9" s="3" customFormat="1">
      <c r="A7" s="18" t="s">
        <v>13</v>
      </c>
      <c r="B7" s="18"/>
      <c r="C7" s="18" t="s">
        <v>40</v>
      </c>
      <c r="D7" s="18"/>
      <c r="E7" s="18"/>
      <c r="F7" s="19" t="s">
        <v>14</v>
      </c>
      <c r="G7" s="18">
        <v>55530930</v>
      </c>
      <c r="H7" s="18"/>
      <c r="I7" s="18"/>
    </row>
    <row r="8" spans="1:9" s="3" customFormat="1">
      <c r="A8" s="18" t="s">
        <v>15</v>
      </c>
      <c r="B8" s="18"/>
      <c r="C8" s="19"/>
      <c r="D8" s="20" t="s">
        <v>16</v>
      </c>
      <c r="E8" s="19" t="s">
        <v>17</v>
      </c>
      <c r="F8" s="19" t="s">
        <v>18</v>
      </c>
      <c r="G8" s="19" t="s">
        <v>9</v>
      </c>
      <c r="H8" s="19" t="s">
        <v>19</v>
      </c>
      <c r="I8" s="20" t="s">
        <v>3</v>
      </c>
    </row>
    <row r="9" spans="1:9" s="3" customFormat="1" ht="32.25" customHeight="1">
      <c r="A9" s="18" t="s">
        <v>20</v>
      </c>
      <c r="B9" s="18"/>
      <c r="C9" s="21" t="s">
        <v>21</v>
      </c>
      <c r="D9" s="20">
        <f>SUM(D10:D11)</f>
        <v>106.606369</v>
      </c>
      <c r="E9" s="20">
        <f t="shared" ref="E9:F9" si="0">SUM(E10:E11)</f>
        <v>106.606369</v>
      </c>
      <c r="F9" s="20">
        <f t="shared" si="0"/>
        <v>106.2</v>
      </c>
      <c r="G9" s="19">
        <v>10</v>
      </c>
      <c r="H9" s="22">
        <f>F9/E9</f>
        <v>0.99618813581391186</v>
      </c>
      <c r="I9" s="23">
        <f>G9*H9</f>
        <v>9.9618813581391183</v>
      </c>
    </row>
    <row r="10" spans="1:9" s="3" customFormat="1" ht="13.5" customHeight="1">
      <c r="A10" s="14"/>
      <c r="B10" s="14"/>
      <c r="C10" s="21" t="s">
        <v>22</v>
      </c>
      <c r="D10" s="20">
        <v>106.606369</v>
      </c>
      <c r="E10" s="24">
        <v>106.606369</v>
      </c>
      <c r="F10" s="19">
        <v>106.2</v>
      </c>
      <c r="G10" s="19" t="s">
        <v>23</v>
      </c>
      <c r="H10" s="20"/>
      <c r="I10" s="20" t="s">
        <v>23</v>
      </c>
    </row>
    <row r="11" spans="1:9" s="3" customFormat="1" ht="13.5" customHeight="1">
      <c r="A11" s="14"/>
      <c r="B11" s="14"/>
      <c r="C11" s="21" t="s">
        <v>24</v>
      </c>
      <c r="D11" s="20"/>
      <c r="E11" s="20"/>
      <c r="F11" s="19"/>
      <c r="G11" s="19" t="s">
        <v>23</v>
      </c>
      <c r="H11" s="20"/>
      <c r="I11" s="20" t="s">
        <v>23</v>
      </c>
    </row>
    <row r="12" spans="1:9" s="3" customFormat="1">
      <c r="A12" s="14"/>
      <c r="B12" s="14"/>
      <c r="C12" s="21" t="s">
        <v>25</v>
      </c>
      <c r="D12" s="20"/>
      <c r="E12" s="20"/>
      <c r="F12" s="19"/>
      <c r="G12" s="19" t="s">
        <v>23</v>
      </c>
      <c r="H12" s="20"/>
      <c r="I12" s="20" t="s">
        <v>23</v>
      </c>
    </row>
    <row r="13" spans="1:9" s="3" customFormat="1" ht="18" customHeight="1">
      <c r="A13" s="18" t="s">
        <v>4</v>
      </c>
      <c r="B13" s="18" t="s">
        <v>26</v>
      </c>
      <c r="C13" s="18"/>
      <c r="D13" s="18"/>
      <c r="E13" s="18"/>
      <c r="F13" s="18" t="s">
        <v>27</v>
      </c>
      <c r="G13" s="18"/>
      <c r="H13" s="18"/>
      <c r="I13" s="18"/>
    </row>
    <row r="14" spans="1:9" s="3" customFormat="1" ht="194.5" customHeight="1">
      <c r="A14" s="18"/>
      <c r="B14" s="25" t="s">
        <v>84</v>
      </c>
      <c r="C14" s="26"/>
      <c r="D14" s="26"/>
      <c r="E14" s="27"/>
      <c r="F14" s="25" t="s">
        <v>85</v>
      </c>
      <c r="G14" s="26"/>
      <c r="H14" s="26"/>
      <c r="I14" s="27"/>
    </row>
    <row r="15" spans="1:9" s="3" customFormat="1" ht="34.5" customHeight="1">
      <c r="A15" s="28" t="s">
        <v>5</v>
      </c>
      <c r="B15" s="20" t="s">
        <v>6</v>
      </c>
      <c r="C15" s="20" t="s">
        <v>7</v>
      </c>
      <c r="D15" s="19" t="s">
        <v>8</v>
      </c>
      <c r="E15" s="20" t="s">
        <v>28</v>
      </c>
      <c r="F15" s="20" t="s">
        <v>29</v>
      </c>
      <c r="G15" s="19" t="s">
        <v>9</v>
      </c>
      <c r="H15" s="19" t="s">
        <v>3</v>
      </c>
      <c r="I15" s="20" t="s">
        <v>11</v>
      </c>
    </row>
    <row r="16" spans="1:9" s="3" customFormat="1" ht="30" customHeight="1">
      <c r="A16" s="29"/>
      <c r="B16" s="18" t="s">
        <v>30</v>
      </c>
      <c r="C16" s="18" t="s">
        <v>32</v>
      </c>
      <c r="D16" s="15" t="s">
        <v>43</v>
      </c>
      <c r="E16" s="20" t="s">
        <v>46</v>
      </c>
      <c r="F16" s="20" t="s">
        <v>90</v>
      </c>
      <c r="G16" s="24">
        <v>3</v>
      </c>
      <c r="H16" s="24">
        <v>3</v>
      </c>
      <c r="I16" s="20"/>
    </row>
    <row r="17" spans="1:9" s="3" customFormat="1" ht="165" customHeight="1">
      <c r="A17" s="29"/>
      <c r="B17" s="18"/>
      <c r="C17" s="18"/>
      <c r="D17" s="15" t="s">
        <v>87</v>
      </c>
      <c r="E17" s="20" t="s">
        <v>88</v>
      </c>
      <c r="F17" s="20" t="s">
        <v>89</v>
      </c>
      <c r="G17" s="24">
        <v>3</v>
      </c>
      <c r="H17" s="24">
        <v>2</v>
      </c>
      <c r="I17" s="20" t="s">
        <v>91</v>
      </c>
    </row>
    <row r="18" spans="1:9" s="3" customFormat="1" ht="30" customHeight="1">
      <c r="A18" s="29"/>
      <c r="B18" s="18"/>
      <c r="C18" s="18"/>
      <c r="D18" s="15" t="s">
        <v>41</v>
      </c>
      <c r="E18" s="20" t="s">
        <v>88</v>
      </c>
      <c r="F18" s="20" t="s">
        <v>92</v>
      </c>
      <c r="G18" s="24">
        <v>3</v>
      </c>
      <c r="H18" s="24">
        <v>3</v>
      </c>
      <c r="I18" s="20"/>
    </row>
    <row r="19" spans="1:9" s="3" customFormat="1" ht="30" customHeight="1">
      <c r="A19" s="29"/>
      <c r="B19" s="18"/>
      <c r="C19" s="18"/>
      <c r="D19" s="15" t="s">
        <v>42</v>
      </c>
      <c r="E19" s="20" t="s">
        <v>44</v>
      </c>
      <c r="F19" s="20" t="s">
        <v>93</v>
      </c>
      <c r="G19" s="24">
        <v>3</v>
      </c>
      <c r="H19" s="24">
        <v>3</v>
      </c>
      <c r="I19" s="20"/>
    </row>
    <row r="20" spans="1:9" s="3" customFormat="1" ht="30" customHeight="1">
      <c r="A20" s="29"/>
      <c r="B20" s="18"/>
      <c r="C20" s="18"/>
      <c r="D20" s="15" t="s">
        <v>86</v>
      </c>
      <c r="E20" s="20" t="s">
        <v>45</v>
      </c>
      <c r="F20" s="20" t="s">
        <v>94</v>
      </c>
      <c r="G20" s="24">
        <v>3</v>
      </c>
      <c r="H20" s="24">
        <v>3</v>
      </c>
      <c r="I20" s="20"/>
    </row>
    <row r="21" spans="1:9" s="3" customFormat="1" ht="62.5" customHeight="1">
      <c r="A21" s="29"/>
      <c r="B21" s="18"/>
      <c r="C21" s="18" t="s">
        <v>33</v>
      </c>
      <c r="D21" s="16" t="s">
        <v>47</v>
      </c>
      <c r="E21" s="17" t="s">
        <v>48</v>
      </c>
      <c r="F21" s="20" t="s">
        <v>72</v>
      </c>
      <c r="G21" s="24">
        <v>2</v>
      </c>
      <c r="H21" s="24">
        <v>2</v>
      </c>
      <c r="I21" s="20"/>
    </row>
    <row r="22" spans="1:9" s="3" customFormat="1" ht="30" customHeight="1">
      <c r="A22" s="29"/>
      <c r="B22" s="18"/>
      <c r="C22" s="18"/>
      <c r="D22" s="16" t="s">
        <v>49</v>
      </c>
      <c r="E22" s="17" t="s">
        <v>50</v>
      </c>
      <c r="F22" s="30">
        <v>1</v>
      </c>
      <c r="G22" s="24">
        <v>3</v>
      </c>
      <c r="H22" s="24">
        <v>3</v>
      </c>
      <c r="I22" s="20"/>
    </row>
    <row r="23" spans="1:9" s="3" customFormat="1" ht="30" customHeight="1">
      <c r="A23" s="29"/>
      <c r="B23" s="18"/>
      <c r="C23" s="18"/>
      <c r="D23" s="16" t="s">
        <v>51</v>
      </c>
      <c r="E23" s="17" t="s">
        <v>52</v>
      </c>
      <c r="F23" s="17" t="s">
        <v>73</v>
      </c>
      <c r="G23" s="24">
        <v>2</v>
      </c>
      <c r="H23" s="24">
        <v>2</v>
      </c>
      <c r="I23" s="20"/>
    </row>
    <row r="24" spans="1:9" s="3" customFormat="1" ht="30" customHeight="1">
      <c r="A24" s="29"/>
      <c r="B24" s="18"/>
      <c r="C24" s="18"/>
      <c r="D24" s="16" t="s">
        <v>53</v>
      </c>
      <c r="E24" s="17" t="s">
        <v>54</v>
      </c>
      <c r="F24" s="30">
        <v>0.9</v>
      </c>
      <c r="G24" s="24">
        <v>3</v>
      </c>
      <c r="H24" s="24">
        <v>3</v>
      </c>
      <c r="I24" s="20"/>
    </row>
    <row r="25" spans="1:9" s="3" customFormat="1" ht="30" customHeight="1">
      <c r="A25" s="29"/>
      <c r="B25" s="18"/>
      <c r="C25" s="18"/>
      <c r="D25" s="16" t="s">
        <v>55</v>
      </c>
      <c r="E25" s="17" t="s">
        <v>56</v>
      </c>
      <c r="F25" s="20" t="s">
        <v>74</v>
      </c>
      <c r="G25" s="24">
        <v>3</v>
      </c>
      <c r="H25" s="24">
        <v>3</v>
      </c>
      <c r="I25" s="20"/>
    </row>
    <row r="26" spans="1:9" s="3" customFormat="1" ht="230" customHeight="1">
      <c r="A26" s="29"/>
      <c r="B26" s="18"/>
      <c r="C26" s="18" t="s">
        <v>34</v>
      </c>
      <c r="D26" s="16" t="s">
        <v>57</v>
      </c>
      <c r="E26" s="17" t="s">
        <v>58</v>
      </c>
      <c r="F26" s="31" t="s">
        <v>95</v>
      </c>
      <c r="G26" s="24">
        <v>6</v>
      </c>
      <c r="H26" s="24">
        <v>5</v>
      </c>
      <c r="I26" s="20" t="s">
        <v>80</v>
      </c>
    </row>
    <row r="27" spans="1:9" s="3" customFormat="1" ht="84">
      <c r="A27" s="29"/>
      <c r="B27" s="18"/>
      <c r="C27" s="18"/>
      <c r="D27" s="16" t="s">
        <v>59</v>
      </c>
      <c r="E27" s="17" t="s">
        <v>60</v>
      </c>
      <c r="F27" s="17" t="s">
        <v>75</v>
      </c>
      <c r="G27" s="24">
        <v>6</v>
      </c>
      <c r="H27" s="24">
        <v>4</v>
      </c>
      <c r="I27" s="20" t="s">
        <v>81</v>
      </c>
    </row>
    <row r="28" spans="1:9" s="3" customFormat="1" ht="30" customHeight="1">
      <c r="A28" s="29"/>
      <c r="B28" s="18"/>
      <c r="C28" s="32" t="s">
        <v>35</v>
      </c>
      <c r="D28" s="16" t="s">
        <v>61</v>
      </c>
      <c r="E28" s="17" t="s">
        <v>71</v>
      </c>
      <c r="F28" s="20" t="s">
        <v>82</v>
      </c>
      <c r="G28" s="24">
        <v>10</v>
      </c>
      <c r="H28" s="24">
        <v>10</v>
      </c>
      <c r="I28" s="20"/>
    </row>
    <row r="29" spans="1:9" s="3" customFormat="1" ht="30" customHeight="1">
      <c r="A29" s="29"/>
      <c r="B29" s="18" t="s">
        <v>31</v>
      </c>
      <c r="C29" s="20" t="s">
        <v>37</v>
      </c>
      <c r="D29" s="16" t="s">
        <v>62</v>
      </c>
      <c r="E29" s="17" t="s">
        <v>50</v>
      </c>
      <c r="F29" s="30">
        <v>0.95</v>
      </c>
      <c r="G29" s="24">
        <v>10</v>
      </c>
      <c r="H29" s="24">
        <v>9</v>
      </c>
      <c r="I29" s="20" t="s">
        <v>96</v>
      </c>
    </row>
    <row r="30" spans="1:9" s="3" customFormat="1" ht="84">
      <c r="A30" s="29"/>
      <c r="B30" s="18"/>
      <c r="C30" s="18" t="s">
        <v>38</v>
      </c>
      <c r="D30" s="16" t="s">
        <v>63</v>
      </c>
      <c r="E30" s="17" t="s">
        <v>64</v>
      </c>
      <c r="F30" s="20" t="s">
        <v>76</v>
      </c>
      <c r="G30" s="24">
        <v>7</v>
      </c>
      <c r="H30" s="24">
        <v>6</v>
      </c>
      <c r="I30" s="20" t="s">
        <v>97</v>
      </c>
    </row>
    <row r="31" spans="1:9" s="3" customFormat="1" ht="154">
      <c r="A31" s="29"/>
      <c r="B31" s="18"/>
      <c r="C31" s="18"/>
      <c r="D31" s="16" t="s">
        <v>65</v>
      </c>
      <c r="E31" s="17" t="s">
        <v>66</v>
      </c>
      <c r="F31" s="20" t="s">
        <v>77</v>
      </c>
      <c r="G31" s="24">
        <v>8</v>
      </c>
      <c r="H31" s="24">
        <v>7</v>
      </c>
      <c r="I31" s="20" t="s">
        <v>97</v>
      </c>
    </row>
    <row r="32" spans="1:9" s="3" customFormat="1" ht="98">
      <c r="A32" s="29"/>
      <c r="B32" s="18"/>
      <c r="C32" s="18"/>
      <c r="D32" s="16" t="s">
        <v>67</v>
      </c>
      <c r="E32" s="17" t="s">
        <v>68</v>
      </c>
      <c r="F32" s="17" t="s">
        <v>78</v>
      </c>
      <c r="G32" s="24">
        <v>8</v>
      </c>
      <c r="H32" s="24">
        <v>7</v>
      </c>
      <c r="I32" s="20" t="s">
        <v>97</v>
      </c>
    </row>
    <row r="33" spans="1:9" s="3" customFormat="1" ht="126">
      <c r="A33" s="33"/>
      <c r="B33" s="18"/>
      <c r="C33" s="18"/>
      <c r="D33" s="16" t="s">
        <v>69</v>
      </c>
      <c r="E33" s="17" t="s">
        <v>70</v>
      </c>
      <c r="F33" s="20" t="s">
        <v>79</v>
      </c>
      <c r="G33" s="24">
        <v>7</v>
      </c>
      <c r="H33" s="24">
        <v>6</v>
      </c>
      <c r="I33" s="20" t="s">
        <v>97</v>
      </c>
    </row>
    <row r="34" spans="1:9" s="3" customFormat="1" ht="30" customHeight="1">
      <c r="A34" s="34" t="s">
        <v>10</v>
      </c>
      <c r="B34" s="35"/>
      <c r="C34" s="35"/>
      <c r="D34" s="35"/>
      <c r="E34" s="35"/>
      <c r="F34" s="36"/>
      <c r="G34" s="24"/>
      <c r="H34" s="37">
        <f>I9+SUM(H16:H33)</f>
        <v>90.961881358139124</v>
      </c>
      <c r="I34" s="20"/>
    </row>
  </sheetData>
  <mergeCells count="29">
    <mergeCell ref="A34:F34"/>
    <mergeCell ref="A15:A33"/>
    <mergeCell ref="B16:B28"/>
    <mergeCell ref="C16:C20"/>
    <mergeCell ref="C21:C25"/>
    <mergeCell ref="C26:C27"/>
    <mergeCell ref="B29:B33"/>
    <mergeCell ref="C30:C33"/>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2024-05-17T02:25:48Z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