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H8" i="44"/>
  <c r="I8" i="44" s="1"/>
  <c r="H20" i="44" s="1"/>
</calcChain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<sst xmlns="http://schemas.openxmlformats.org/spreadsheetml/2006/main" count="67" uniqueCount="56">
  <si>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</si>
  <si>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</si>
  <si>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</si>
  <si>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</si>
  <si>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</si>
  <si>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</si>
  <si>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北京市交通委员会昌平公路分局</t>
  </si>
  <si>
    <t>项目负责人</t>
  </si>
  <si>
    <t>宋萍萍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</si>
  <si>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</si>
  <si>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</si>
  <si>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</si>
  <si>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</si>
  <si>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</si>
  <si>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</si>
  <si>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</si>
  <si>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</si>
  <si>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</si>
  <si>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</si>
  <si>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</si>
  <si>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</si>
  <si>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</si>
  <si>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</si>
  <si>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</si>
  <si>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</si>
  <si>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</si>
  <si>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</si>
  <si>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</si>
  <si>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</si>
  <si>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</si>
  <si>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</si>
  <si>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</si>
  <si>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</si>
  <si>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</si>
  <si>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</si>
  <si>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路树更新</t>
  </si>
  <si>
    <t>完成施工和监理招标各1项</t>
  </si>
  <si>
    <t>质量指标
（13分）</t>
  </si>
  <si>
    <t>工程质量标准</t>
  </si>
  <si>
    <t>过程符合《公路养护工程质量检验评定标准》（JTG5220-2020）要求</t>
  </si>
  <si>
    <t>时效指标
（12分）</t>
  </si>
  <si>
    <t>项目实施进度</t>
  </si>
  <si>
    <t>2023年年底前完成施工和监理招标</t>
  </si>
  <si>
    <t>成本指标
（10分）</t>
  </si>
  <si>
    <t>预算控制数</t>
  </si>
  <si>
    <t>≤178万元</t>
  </si>
  <si>
    <t>178万元</t>
  </si>
  <si>
    <t>效益指标（40分）</t>
  </si>
  <si>
    <t>经济、社会、生态、可持续影响效益指标（40分）</t>
  </si>
  <si>
    <t>社会效益</t>
  </si>
  <si>
    <t>提升十三陵景区周边公路环境水平，保障公路周边绿化美化及附属设施完好等。</t>
  </si>
  <si>
    <t>支撑依据不充分</t>
  </si>
  <si>
    <t>总分</t>
  </si>
  <si>
    <t>昌平区普通公路绿化工程</t>
    <phoneticPr fontId="11" type="noConversion"/>
  </si>
  <si>
    <t>该工程为跨年工程，2023年拟完成施工和监理招标，预计2024年4月完工。根据北京市交通委员会关于下达2023年普通公路日常养护切块及专项工程资金调整计划的通知（京交公管发〔2023〕24号），实施2023年昌平区普通公路绿化工程，以“消除路树隐患，打造绿美公路”为目标对昌赤路2.45公里的路树进行更新，提升重要旅游路线的绿化景观水平，按照计划申请预算178万元。</t>
    <phoneticPr fontId="11" type="noConversion"/>
  </si>
  <si>
    <t>该工程为跨年工程，2023年已完成施工和监理招标,截至目前，已进场施工。根据北京市交通委员会关于下达2023年普通公路日常养护切块及专项工程资金调整计划的通知（京交公管发〔2023〕24号），实施2023年昌平区普通公路绿化工程，以“消除路树隐患，打造绿美公路”为目标对昌赤路2.45公里的路树进行更新，提升重要旅游路线的绿化景观水平，按照计划申请预算178万元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</si>
</sst>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2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5" fillId="0" borderId="0"/>
    <xf numFmtId="0" fontId="5" fillId="0" borderId="0">
      <alignment vertical="center"/>
    </xf>
    <xf numFmtId="0" fontId="4" fillId="0" borderId="0"/>
  </cellStyleXfs>
  <cellXfs count="2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topLeftCell="A16" workbookViewId="0">
      <selection activeCell="I19" sqref="I19"/>
    </sheetView>
  </sheetViews>
  <sheetFormatPr defaultColWidth="9" defaultRowHeight="14"/>
  <cols>
    <col min="1" max="1" width="4.08984375" style="3" customWidth="1"/>
    <col min="2" max="2" width="8.90625" style="3" customWidth="1"/>
    <col min="3" max="3" width="18.6328125" style="3" customWidth="1"/>
    <col min="4" max="4" width="12" style="4" customWidth="1"/>
    <col min="5" max="5" width="17.54296875" style="4" customWidth="1"/>
    <col min="6" max="6" width="20.453125" style="3" customWidth="1"/>
    <col min="7" max="7" width="8.54296875" style="5" customWidth="1"/>
    <col min="8" max="8" width="11.08984375" style="3" customWidth="1"/>
    <col min="9" max="9" width="17.36328125" style="3" customWidth="1"/>
    <col min="10" max="16384" width="9" style="3"/>
  </cols>
  <sheetData>
    <row r="1" spans="1:9" ht="22.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>
      <c r="A3" s="6"/>
      <c r="B3" s="6"/>
      <c r="C3" s="6"/>
      <c r="D3" s="7"/>
      <c r="E3" s="7"/>
      <c r="F3" s="6"/>
      <c r="G3" s="8"/>
    </row>
    <row r="4" spans="1:9" s="2" customFormat="1">
      <c r="A4" s="23" t="s">
        <v>2</v>
      </c>
      <c r="B4" s="23"/>
      <c r="C4" s="23" t="s">
        <v>53</v>
      </c>
      <c r="D4" s="23"/>
      <c r="E4" s="23"/>
      <c r="F4" s="23"/>
      <c r="G4" s="23"/>
      <c r="H4" s="23"/>
      <c r="I4" s="23"/>
    </row>
    <row r="5" spans="1:9" s="2" customFormat="1">
      <c r="A5" s="23" t="s">
        <v>3</v>
      </c>
      <c r="B5" s="23"/>
      <c r="C5" s="23" t="s">
        <v>4</v>
      </c>
      <c r="D5" s="23"/>
      <c r="E5" s="23"/>
      <c r="F5" s="10" t="s">
        <v>5</v>
      </c>
      <c r="G5" s="23" t="s">
        <v>6</v>
      </c>
      <c r="H5" s="23"/>
      <c r="I5" s="23"/>
    </row>
    <row r="6" spans="1:9" s="2" customFormat="1">
      <c r="A6" s="23" t="s">
        <v>7</v>
      </c>
      <c r="B6" s="23"/>
      <c r="C6" s="23" t="s">
        <v>8</v>
      </c>
      <c r="D6" s="23"/>
      <c r="E6" s="23"/>
      <c r="F6" s="10" t="s">
        <v>9</v>
      </c>
      <c r="G6" s="23">
        <v>69742319</v>
      </c>
      <c r="H6" s="23"/>
      <c r="I6" s="23"/>
    </row>
    <row r="7" spans="1:9" s="2" customFormat="1">
      <c r="A7" s="23" t="s">
        <v>10</v>
      </c>
      <c r="B7" s="23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2" customFormat="1" ht="32.25" customHeight="1">
      <c r="A8" s="23" t="s">
        <v>17</v>
      </c>
      <c r="B8" s="23"/>
      <c r="C8" s="11" t="s">
        <v>18</v>
      </c>
      <c r="D8" s="9"/>
      <c r="E8" s="14">
        <v>178</v>
      </c>
      <c r="F8" s="10">
        <v>131.92019999999999</v>
      </c>
      <c r="G8" s="10">
        <v>10</v>
      </c>
      <c r="H8" s="12">
        <f>+F8/E8</f>
        <v>0.74112471910112354</v>
      </c>
      <c r="I8" s="18">
        <f>G8*H8</f>
        <v>7.4112471910112356</v>
      </c>
    </row>
    <row r="9" spans="1:9" s="2" customFormat="1" ht="13.5" customHeight="1">
      <c r="A9" s="24"/>
      <c r="B9" s="24"/>
      <c r="C9" s="11" t="s">
        <v>19</v>
      </c>
      <c r="D9" s="9"/>
      <c r="E9" s="14">
        <v>178</v>
      </c>
      <c r="F9" s="10">
        <v>131.92019999999999</v>
      </c>
      <c r="G9" s="10" t="s">
        <v>20</v>
      </c>
      <c r="H9" s="12">
        <f>+F9/E9</f>
        <v>0.74112471910112354</v>
      </c>
      <c r="I9" s="9" t="s">
        <v>20</v>
      </c>
    </row>
    <row r="10" spans="1:9" s="2" customFormat="1" ht="13.5" customHeight="1">
      <c r="A10" s="24"/>
      <c r="B10" s="24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2" customFormat="1">
      <c r="A11" s="24"/>
      <c r="B11" s="24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2" customFormat="1" ht="18" customHeight="1">
      <c r="A12" s="23" t="s">
        <v>23</v>
      </c>
      <c r="B12" s="23" t="s">
        <v>24</v>
      </c>
      <c r="C12" s="23"/>
      <c r="D12" s="23"/>
      <c r="E12" s="23"/>
      <c r="F12" s="23" t="s">
        <v>25</v>
      </c>
      <c r="G12" s="23"/>
      <c r="H12" s="23"/>
      <c r="I12" s="23"/>
    </row>
    <row r="13" spans="1:9" s="2" customFormat="1" ht="84" customHeight="1">
      <c r="A13" s="23"/>
      <c r="B13" s="25" t="s">
        <v>54</v>
      </c>
      <c r="C13" s="26"/>
      <c r="D13" s="26"/>
      <c r="E13" s="27"/>
      <c r="F13" s="25" t="s">
        <v>55</v>
      </c>
      <c r="G13" s="26"/>
      <c r="H13" s="26"/>
      <c r="I13" s="27"/>
    </row>
    <row r="14" spans="1:9" s="2" customFormat="1" ht="34.5" customHeight="1">
      <c r="A14" s="23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14</v>
      </c>
      <c r="H14" s="10" t="s">
        <v>16</v>
      </c>
      <c r="I14" s="9" t="s">
        <v>32</v>
      </c>
    </row>
    <row r="15" spans="1:9" s="2" customFormat="1" ht="30" customHeight="1">
      <c r="A15" s="23"/>
      <c r="B15" s="23" t="s">
        <v>33</v>
      </c>
      <c r="C15" s="9" t="s">
        <v>34</v>
      </c>
      <c r="D15" s="13" t="s">
        <v>35</v>
      </c>
      <c r="E15" s="9" t="s">
        <v>36</v>
      </c>
      <c r="F15" s="9" t="s">
        <v>36</v>
      </c>
      <c r="G15" s="14">
        <v>15</v>
      </c>
      <c r="H15" s="14">
        <v>15</v>
      </c>
      <c r="I15" s="9"/>
    </row>
    <row r="16" spans="1:9" s="2" customFormat="1" ht="67.5">
      <c r="A16" s="23"/>
      <c r="B16" s="23"/>
      <c r="C16" s="9" t="s">
        <v>37</v>
      </c>
      <c r="D16" s="13" t="s">
        <v>38</v>
      </c>
      <c r="E16" s="9" t="s">
        <v>39</v>
      </c>
      <c r="F16" s="9" t="s">
        <v>39</v>
      </c>
      <c r="G16" s="14">
        <v>13</v>
      </c>
      <c r="H16" s="14">
        <v>13</v>
      </c>
      <c r="I16" s="9"/>
    </row>
    <row r="17" spans="1:9" s="2" customFormat="1" ht="30" customHeight="1">
      <c r="A17" s="23"/>
      <c r="B17" s="23"/>
      <c r="C17" s="9" t="s">
        <v>40</v>
      </c>
      <c r="D17" s="13" t="s">
        <v>41</v>
      </c>
      <c r="E17" s="9" t="s">
        <v>42</v>
      </c>
      <c r="F17" s="9" t="s">
        <v>42</v>
      </c>
      <c r="G17" s="14">
        <v>12</v>
      </c>
      <c r="H17" s="14">
        <v>12</v>
      </c>
      <c r="I17" s="9"/>
    </row>
    <row r="18" spans="1:9" s="2" customFormat="1" ht="30" customHeight="1">
      <c r="A18" s="23"/>
      <c r="B18" s="23"/>
      <c r="C18" s="15" t="s">
        <v>43</v>
      </c>
      <c r="D18" s="13" t="s">
        <v>44</v>
      </c>
      <c r="E18" s="9" t="s">
        <v>45</v>
      </c>
      <c r="F18" s="9" t="s">
        <v>46</v>
      </c>
      <c r="G18" s="14">
        <v>10</v>
      </c>
      <c r="H18" s="14">
        <v>10</v>
      </c>
      <c r="I18" s="9"/>
    </row>
    <row r="19" spans="1:9" s="2" customFormat="1" ht="67.5">
      <c r="A19" s="23"/>
      <c r="B19" s="16" t="s">
        <v>47</v>
      </c>
      <c r="C19" s="9" t="s">
        <v>48</v>
      </c>
      <c r="D19" s="13" t="s">
        <v>49</v>
      </c>
      <c r="E19" s="9" t="s">
        <v>50</v>
      </c>
      <c r="F19" s="9" t="s">
        <v>50</v>
      </c>
      <c r="G19" s="14">
        <v>40</v>
      </c>
      <c r="H19" s="14">
        <v>35</v>
      </c>
      <c r="I19" s="19" t="s">
        <v>51</v>
      </c>
    </row>
    <row r="20" spans="1:9" s="2" customFormat="1" ht="30" customHeight="1">
      <c r="A20" s="23" t="s">
        <v>52</v>
      </c>
      <c r="B20" s="23"/>
      <c r="C20" s="23"/>
      <c r="D20" s="23"/>
      <c r="E20" s="23"/>
      <c r="F20" s="23"/>
      <c r="G20" s="14"/>
      <c r="H20" s="17">
        <f>I8+SUM(H15:H19)</f>
        <v>92.411247191011242</v>
      </c>
      <c r="I20" s="20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ageMargins left="0.7" right="0.7" top="0.75" bottom="0.75" header="0.3" footer="0.3"/>
  <pageSetup paperSize="9"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36F07D618F13443E898161BFDEA5D60A_13</vt:lpwstr>
  </property>
</Properties>
</file>