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20730" windowHeight="11730" tabRatio="927"/>
  </bookViews>
  <sheets>
    <sheet name="3.研究类" sheetId="34" r:id="rId1"/>
  </sheets>
  <definedNames>
    <definedName name="_xlnm.Print_Area" localSheetId="0">'3.研究类'!$A$2:$I$36</definedName>
  </definedNames>
  <calcPr calcId="144525"/>
</workbook>
</file>

<file path=xl/calcChain.xml><?xml version="1.0" encoding="utf-8"?>
<calcChain xmlns="http://schemas.openxmlformats.org/spreadsheetml/2006/main">
  <c r="H9" i="34" l="1"/>
  <c r="I9" i="34" s="1"/>
  <c r="H32" i="34" s="1"/>
</calcChain>
</file>

<file path=xl/sharedStrings.xml><?xml version="1.0" encoding="utf-8"?>
<sst xmlns="http://schemas.openxmlformats.org/spreadsheetml/2006/main" count="104" uniqueCount="84">
  <si>
    <r>
      <rPr>
        <b/>
        <sz val="18"/>
        <color indexed="8"/>
        <rFont val="宋体"/>
        <family val="3"/>
        <charset val="134"/>
      </rPr>
      <t>项目支出绩效自评表</t>
    </r>
    <r>
      <rPr>
        <sz val="18"/>
        <color indexed="8"/>
        <rFont val="宋体"/>
        <family val="3"/>
        <charset val="134"/>
      </rPr>
      <t xml:space="preserve"> </t>
    </r>
  </si>
  <si>
    <t>（2022年度）</t>
  </si>
  <si>
    <t>项目名称</t>
  </si>
  <si>
    <t>京津冀区域安全生产重大风险信息共享机制研究</t>
  </si>
  <si>
    <t>主管部门</t>
  </si>
  <si>
    <t>实施单位</t>
  </si>
  <si>
    <t>项目负责人</t>
  </si>
  <si>
    <t>李宾</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</si>
  <si>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</si>
  <si>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</si>
  <si>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</si>
  <si>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</si>
  <si>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</si>
  <si>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</si>
  <si>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</si>
  <si>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</si>
  <si>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</si>
  <si>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</si>
  <si>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</si>
  <si>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</si>
  <si>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</si>
  <si>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</si>
  <si>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</si>
  <si>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</si>
  <si>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</si>
  <si>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通过多次调研和分析，摸清京津冀区域交通运输[危险化学品运输、道路客运（含城际公交）、重大活动期间]领域安全生产重大风险底数、联防联控机制、信息共享、应急联动现状，为后续建立京津冀交通运输领域风险信息共享机制及京津冀三地交通应急联动合作机制建立提供了夯实基础。</t>
  </si>
  <si>
    <t>一级指标</t>
  </si>
  <si>
    <t>二级指标</t>
  </si>
  <si>
    <t>三级指标</t>
  </si>
  <si>
    <t>年度指标值</t>
  </si>
  <si>
    <t>实际完成值</t>
  </si>
  <si>
    <t>偏差原因分析及改进措施</t>
  </si>
  <si>
    <t>产
出
指
标
(50分)</t>
  </si>
  <si>
    <t>数量指标
（15分）</t>
  </si>
  <si>
    <t>京津冀区域安全生产重大风险清单</t>
  </si>
  <si>
    <t>≥1个</t>
  </si>
  <si>
    <t>1个</t>
  </si>
  <si>
    <t>京津冀区域安全生产重大风险信息共享方案</t>
  </si>
  <si>
    <t>京津冀区域安全生产重大风险联防联控机制</t>
  </si>
  <si>
    <t>2个</t>
  </si>
  <si>
    <t>京津冀区域安全生产重大风险应急联动机制</t>
  </si>
  <si>
    <t>3个</t>
  </si>
  <si>
    <t>开展调研会议次数</t>
  </si>
  <si>
    <t>≥6个</t>
  </si>
  <si>
    <t>12次</t>
  </si>
  <si>
    <t>质量指标
（13分）</t>
  </si>
  <si>
    <t>专家评审通过率</t>
  </si>
  <si>
    <t>≥100%</t>
  </si>
  <si>
    <t>时效指标
（12分）</t>
  </si>
  <si>
    <t>前期调研时间排布合理，但在具体执行过程中出现调研单位时间冲突等情况，导致整体前期调研阶段时间之后；后续应提前涉及调研方案及清单，与调研单位提前沟通确认时间和人员，保证调研工作的按时按效完成。</t>
  </si>
  <si>
    <t>成本指标
（10分）</t>
  </si>
  <si>
    <t>项目预算控制数</t>
  </si>
  <si>
    <t>59.7万元</t>
  </si>
  <si>
    <t>49万元</t>
  </si>
  <si>
    <t>效益指标（40分）</t>
  </si>
  <si>
    <t>效益指标
（30分）</t>
  </si>
  <si>
    <t>达到预期指标</t>
  </si>
  <si>
    <t>持续性提高跨区域交通基础数据资源、交通应急资源、全面提升京津冀道路交通突发事件协同应对能力</t>
  </si>
  <si>
    <t>服务对象
满意度指标（10分）</t>
  </si>
  <si>
    <t>成果应用单位满意度</t>
  </si>
  <si>
    <t>≥90%</t>
  </si>
  <si>
    <t>总分</t>
  </si>
  <si>
    <t>北京市交通委员会</t>
    <phoneticPr fontId="14" type="noConversion"/>
  </si>
  <si>
    <t>区域安全生产重大风险信息共享清单</t>
  </si>
  <si>
    <t>河北、天津调研次数</t>
  </si>
  <si>
    <t>≥1次</t>
    <phoneticPr fontId="14" type="noConversion"/>
  </si>
  <si>
    <t>1个</t>
    <phoneticPr fontId="14" type="noConversion"/>
  </si>
  <si>
    <t>1次</t>
    <phoneticPr fontId="14" type="noConversion"/>
  </si>
  <si>
    <t>1.区域安全生产重大风险清单：全面详细 2.区域安全生产重大风险信息共享清单：全面系统可操作 3.区域安全生产重大风险共享机制、共享方案、应急联动机制符合交通运输部安委办《关于开展防范化解区域安全生产重大风险试点工作的通知》（交安委办函〔2021〕108号）中的要求</t>
  </si>
  <si>
    <t>质量要求</t>
    <phoneticPr fontId="14" type="noConversion"/>
  </si>
  <si>
    <t>1.2022年1月启动前期准备工作；2.2022年3月完成开题评审工作；3.2022年9月初步形成区域安全生产重大风险清单、区域安全生产重大风险信息共享清单、区域安全生产重大风险共享机制、区域安全生产重大风险共享方案和区域安全生产重大风险应急联动机制，并通过中期评审；4.2022年12月完成终稿</t>
  </si>
  <si>
    <t>资金支付进度</t>
  </si>
  <si>
    <t>2022年1月上旬完成支付30%，2022年9月上旬完成支付30%，2022年12月底完成支付40%</t>
  </si>
  <si>
    <t>绩效指标</t>
    <phoneticPr fontId="14" type="noConversion"/>
  </si>
  <si>
    <t>项目进度</t>
    <phoneticPr fontId="14" type="noConversion"/>
  </si>
  <si>
    <t>经济效益指标</t>
  </si>
  <si>
    <t>社会效益指标</t>
  </si>
  <si>
    <t>可持续影响指标</t>
  </si>
  <si>
    <t>减少区域安全生产重大事故发生，降低事故危害，减少交通领域突发事故经济损失</t>
  </si>
  <si>
    <t>通过实施本项目建立区域风险信息共享和联防联控工作机制，从源头上化解危险化学品运输、道路客运（含城际公交）、重大活动期间区域安全生产重大风险，坚决遏制重特大和多发性安全事故的发生，促进京津冀地区社会和谐稳定</t>
  </si>
  <si>
    <t>2022年5月完成支付50%；12月完成支付50%</t>
    <phoneticPr fontId="14" type="noConversion"/>
  </si>
  <si>
    <t>1.2022年1月启动前期准备工作；2.2022年6月完成开题评审工作；3.2022年11月初步形成区域安全生产重大风险清单、区域安全生产重大风险信息共享清单、区域安全生产重大风险共享机制、区域安全生产重大风险共享方案和区域安全生产重大风险应急联动机制，并通过中期评审；4.2022年12月完成终稿</t>
    <phoneticPr fontId="14" type="noConversion"/>
  </si>
  <si>
    <t>支撑资料不充分</t>
    <phoneticPr fontId="14" type="noConversion"/>
  </si>
  <si>
    <t>通过建立京津冀交通运输领域风险信息共享工作机制及京津冀三地交通应急联动合作机制，实现：（1）建设完善区域安全生产重大风险信息共享机制，为京津冀区域重大风险协同监测、合力管控提供支撑；（2）强化京津冀区域安全生产重大风险协同防控，细化落实区域安全生产重大风险管控措施，实现超前预警；（3）全面提升京津冀道路交通突发事件协同应对能力，为京津冀道路交通平稳运行提供有力保障。</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</si>
</sst>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0.5"/>
      <color indexed="8"/>
      <name val="仿宋_GB2312"/>
      <charset val="134"/>
    </font>
    <font>
      <sz val="12"/>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18"/>
      <color indexed="8"/>
      <name val="宋体"/>
      <family val="3"/>
      <charset val="134"/>
    </font>
    <font>
      <b/>
      <sz val="18"/>
      <color indexed="8"/>
      <name val="宋体"/>
      <family val="3"/>
      <charset val="134"/>
    </font>
    <font>
      <sz val="9"/>
      <name val="宋体"/>
      <family val="3"/>
      <charset val="134"/>
      <scheme val="minor"/>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43" fontId="11" fillId="0" borderId="0" applyFont="0" applyFill="0" applyBorder="0" applyAlignment="0" applyProtection="0">
      <alignment vertical="center"/>
    </xf>
    <xf numFmtId="0" fontId="9" fillId="0" borderId="0"/>
    <xf numFmtId="0" fontId="11" fillId="0" borderId="0"/>
    <xf numFmtId="0" fontId="9" fillId="0" borderId="0"/>
    <xf numFmtId="0" fontId="9" fillId="0" borderId="0">
      <alignment vertical="center"/>
    </xf>
    <xf numFmtId="0" fontId="8" fillId="0" borderId="0"/>
    <xf numFmtId="0" fontId="9" fillId="0" borderId="0"/>
    <xf numFmtId="0" fontId="11" fillId="0" borderId="0">
      <alignment vertical="center"/>
    </xf>
    <xf numFmtId="0" fontId="10" fillId="0" borderId="0"/>
    <xf numFmtId="0" fontId="8" fillId="0" borderId="0"/>
    <xf numFmtId="0" fontId="3" fillId="0" borderId="0"/>
    <xf numFmtId="0" fontId="8" fillId="0" borderId="0"/>
    <xf numFmtId="0" fontId="9" fillId="0" borderId="0">
      <alignment vertical="center"/>
    </xf>
    <xf numFmtId="0" fontId="8" fillId="0" borderId="0"/>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4" xfId="0" applyFont="1" applyBorder="1" applyAlignment="1">
      <alignment horizontal="left" vertical="center" wrapText="1"/>
    </xf>
    <xf numFmtId="0" fontId="3" fillId="0" borderId="0" xfId="0" applyFont="1" applyAlignment="1">
      <alignment horizontal="center" vertical="center"/>
    </xf>
    <xf numFmtId="176" fontId="2" fillId="0" borderId="1" xfId="0" applyNumberFormat="1" applyFont="1" applyBorder="1" applyAlignment="1">
      <alignment horizontal="center" vertical="center" wrapText="1"/>
    </xf>
    <xf numFmtId="0" fontId="6" fillId="0" borderId="8" xfId="0" applyFont="1" applyBorder="1" applyAlignment="1">
      <alignment horizontal="center" vertical="center" wrapText="1"/>
    </xf>
    <xf numFmtId="10" fontId="6" fillId="0" borderId="2" xfId="0" applyNumberFormat="1" applyFont="1" applyBorder="1" applyAlignment="1">
      <alignment horizontal="center" vertical="center" wrapText="1"/>
    </xf>
    <xf numFmtId="176" fontId="3" fillId="0" borderId="0" xfId="0" applyNumberFormat="1" applyFont="1" applyAlignment="1">
      <alignment horizontal="center" vertical="center" wrapText="1"/>
    </xf>
    <xf numFmtId="176"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6" fillId="0" borderId="2" xfId="0" applyFont="1" applyBorder="1" applyAlignment="1">
      <alignment horizontal="center" vertical="center" wrapText="1"/>
    </xf>
    <xf numFmtId="0" fontId="0" fillId="0" borderId="2" xfId="0" applyBorder="1" applyAlignment="1">
      <alignmen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8"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0" fillId="0" borderId="0" xfId="0" applyFill="1" applyAlignment="1"/>
    <xf numFmtId="0" fontId="6" fillId="0" borderId="4" xfId="0" applyFont="1" applyFill="1" applyBorder="1" applyAlignment="1">
      <alignment horizontal="left" vertical="center" wrapText="1"/>
    </xf>
    <xf numFmtId="176" fontId="15" fillId="0" borderId="2" xfId="0" applyNumberFormat="1" applyFont="1" applyBorder="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abSelected="1" topLeftCell="A13" zoomScale="90" zoomScaleNormal="90" workbookViewId="0">
      <selection activeCell="E29" sqref="E29"/>
    </sheetView>
  </sheetViews>
  <sheetFormatPr defaultColWidth="9" defaultRowHeight="13.5"/>
  <cols>
    <col min="1" max="1" width="4.125" customWidth="1"/>
    <col min="2" max="2" width="6.25" customWidth="1"/>
    <col min="3" max="3" width="18.375" customWidth="1"/>
    <col min="4" max="4" width="18.125" style="5" customWidth="1"/>
    <col min="5" max="5" width="23.75" style="5" customWidth="1"/>
    <col min="6" max="6" width="19.625" customWidth="1"/>
    <col min="7" max="7" width="5.25" style="6" bestFit="1" customWidth="1"/>
    <col min="8" max="8" width="7.5" bestFit="1" customWidth="1"/>
    <col min="9" max="9" width="19.75" customWidth="1"/>
  </cols>
  <sheetData>
    <row r="1" spans="1:12" ht="20.25">
      <c r="A1" s="20"/>
      <c r="B1" s="20"/>
      <c r="C1" s="20"/>
      <c r="D1" s="20"/>
      <c r="E1" s="20"/>
      <c r="F1" s="20"/>
      <c r="G1" s="20"/>
    </row>
    <row r="2" spans="1:12" s="1" customFormat="1" ht="22.5" customHeight="1">
      <c r="A2" s="21" t="s">
        <v>0</v>
      </c>
      <c r="B2" s="21"/>
      <c r="C2" s="21"/>
      <c r="D2" s="21"/>
      <c r="E2" s="21"/>
      <c r="F2" s="21"/>
      <c r="G2" s="21"/>
      <c r="H2" s="21"/>
      <c r="I2" s="21"/>
    </row>
    <row r="3" spans="1:12" s="2" customFormat="1" ht="18.75" customHeight="1">
      <c r="A3" s="22" t="s">
        <v>1</v>
      </c>
      <c r="B3" s="22"/>
      <c r="C3" s="22"/>
      <c r="D3" s="22"/>
      <c r="E3" s="22"/>
      <c r="F3" s="22"/>
      <c r="G3" s="22"/>
      <c r="H3" s="22"/>
      <c r="I3" s="22"/>
    </row>
    <row r="4" spans="1:12" s="2" customFormat="1" ht="11.25" customHeight="1">
      <c r="A4" s="7"/>
      <c r="B4" s="7"/>
      <c r="C4" s="7"/>
      <c r="D4" s="8"/>
      <c r="E4" s="8"/>
      <c r="F4" s="7"/>
      <c r="G4" s="14"/>
    </row>
    <row r="5" spans="1:12" s="3" customFormat="1">
      <c r="A5" s="23" t="s">
        <v>2</v>
      </c>
      <c r="B5" s="23"/>
      <c r="C5" s="23" t="s">
        <v>3</v>
      </c>
      <c r="D5" s="23"/>
      <c r="E5" s="23"/>
      <c r="F5" s="23"/>
      <c r="G5" s="23"/>
      <c r="H5" s="23"/>
      <c r="I5" s="23"/>
    </row>
    <row r="6" spans="1:12" s="3" customFormat="1">
      <c r="A6" s="23" t="s">
        <v>4</v>
      </c>
      <c r="B6" s="23"/>
      <c r="C6" s="23" t="s">
        <v>62</v>
      </c>
      <c r="D6" s="23"/>
      <c r="E6" s="23"/>
      <c r="F6" s="10" t="s">
        <v>5</v>
      </c>
      <c r="G6" s="23" t="s">
        <v>62</v>
      </c>
      <c r="H6" s="23"/>
      <c r="I6" s="23"/>
    </row>
    <row r="7" spans="1:12" s="3" customFormat="1">
      <c r="A7" s="23" t="s">
        <v>6</v>
      </c>
      <c r="B7" s="23"/>
      <c r="C7" s="23" t="s">
        <v>7</v>
      </c>
      <c r="D7" s="23"/>
      <c r="E7" s="23"/>
      <c r="F7" s="10" t="s">
        <v>8</v>
      </c>
      <c r="G7" s="23">
        <v>57078807</v>
      </c>
      <c r="H7" s="23"/>
      <c r="I7" s="23"/>
    </row>
    <row r="8" spans="1:12" s="3" customFormat="1">
      <c r="A8" s="23" t="s">
        <v>9</v>
      </c>
      <c r="B8" s="23"/>
      <c r="C8" s="10"/>
      <c r="D8" s="9" t="s">
        <v>10</v>
      </c>
      <c r="E8" s="10" t="s">
        <v>11</v>
      </c>
      <c r="F8" s="10" t="s">
        <v>12</v>
      </c>
      <c r="G8" s="10" t="s">
        <v>13</v>
      </c>
      <c r="H8" s="10" t="s">
        <v>14</v>
      </c>
      <c r="I8" s="9" t="s">
        <v>15</v>
      </c>
    </row>
    <row r="9" spans="1:12" s="3" customFormat="1" ht="13.5" customHeight="1">
      <c r="A9" s="23" t="s">
        <v>16</v>
      </c>
      <c r="B9" s="23"/>
      <c r="C9" s="11" t="s">
        <v>17</v>
      </c>
      <c r="D9" s="9">
        <v>59.7</v>
      </c>
      <c r="E9" s="15">
        <v>49.45608</v>
      </c>
      <c r="F9" s="15">
        <v>49</v>
      </c>
      <c r="G9" s="10">
        <v>10</v>
      </c>
      <c r="H9" s="16">
        <f>+F9/E9</f>
        <v>0.99077808026839165</v>
      </c>
      <c r="I9" s="18">
        <f>G9*H9</f>
        <v>9.9077808026839165</v>
      </c>
    </row>
    <row r="10" spans="1:12" s="3" customFormat="1" ht="13.5" customHeight="1">
      <c r="A10" s="24"/>
      <c r="B10" s="24"/>
      <c r="C10" s="11" t="s">
        <v>18</v>
      </c>
      <c r="D10" s="9">
        <v>59.7</v>
      </c>
      <c r="E10" s="15">
        <v>49.45608</v>
      </c>
      <c r="F10" s="15">
        <v>49</v>
      </c>
      <c r="G10" s="10" t="s">
        <v>19</v>
      </c>
      <c r="H10" s="9"/>
      <c r="I10" s="9" t="s">
        <v>19</v>
      </c>
    </row>
    <row r="11" spans="1:12" s="3" customFormat="1">
      <c r="A11" s="24"/>
      <c r="B11" s="24"/>
      <c r="C11" s="11" t="s">
        <v>20</v>
      </c>
      <c r="D11" s="9"/>
      <c r="E11" s="9"/>
      <c r="F11" s="10"/>
      <c r="G11" s="10" t="s">
        <v>19</v>
      </c>
      <c r="H11" s="9"/>
      <c r="I11" s="9" t="s">
        <v>19</v>
      </c>
    </row>
    <row r="12" spans="1:12" s="3" customFormat="1">
      <c r="A12" s="24"/>
      <c r="B12" s="24"/>
      <c r="C12" s="11" t="s">
        <v>21</v>
      </c>
      <c r="D12" s="9"/>
      <c r="E12" s="9"/>
      <c r="F12" s="10"/>
      <c r="G12" s="10" t="s">
        <v>19</v>
      </c>
      <c r="H12" s="9"/>
      <c r="I12" s="9" t="s">
        <v>19</v>
      </c>
    </row>
    <row r="13" spans="1:12" s="3" customFormat="1" ht="18" customHeight="1">
      <c r="A13" s="23" t="s">
        <v>22</v>
      </c>
      <c r="B13" s="23" t="s">
        <v>23</v>
      </c>
      <c r="C13" s="23"/>
      <c r="D13" s="23"/>
      <c r="E13" s="23"/>
      <c r="F13" s="23" t="s">
        <v>24</v>
      </c>
      <c r="G13" s="23"/>
      <c r="H13" s="23"/>
      <c r="I13" s="23"/>
    </row>
    <row r="14" spans="1:12" s="3" customFormat="1" ht="84" customHeight="1">
      <c r="A14" s="23"/>
      <c r="B14" s="25" t="s">
        <v>83</v>
      </c>
      <c r="C14" s="26"/>
      <c r="D14" s="26"/>
      <c r="E14" s="27"/>
      <c r="F14" s="25" t="s">
        <v>25</v>
      </c>
      <c r="G14" s="26"/>
      <c r="H14" s="26"/>
      <c r="I14" s="27"/>
    </row>
    <row r="15" spans="1:12" s="3" customFormat="1" ht="23.25" customHeight="1">
      <c r="A15" s="30" t="s">
        <v>73</v>
      </c>
      <c r="B15" s="9" t="s">
        <v>26</v>
      </c>
      <c r="C15" s="9" t="s">
        <v>27</v>
      </c>
      <c r="D15" s="10" t="s">
        <v>28</v>
      </c>
      <c r="E15" s="9" t="s">
        <v>29</v>
      </c>
      <c r="F15" s="9" t="s">
        <v>30</v>
      </c>
      <c r="G15" s="10" t="s">
        <v>13</v>
      </c>
      <c r="H15" s="10" t="s">
        <v>15</v>
      </c>
      <c r="I15" s="9" t="s">
        <v>31</v>
      </c>
    </row>
    <row r="16" spans="1:12" s="3" customFormat="1" ht="25.5">
      <c r="A16" s="31"/>
      <c r="B16" s="23" t="s">
        <v>32</v>
      </c>
      <c r="C16" s="23" t="s">
        <v>33</v>
      </c>
      <c r="D16" s="34" t="s">
        <v>34</v>
      </c>
      <c r="E16" s="9" t="s">
        <v>35</v>
      </c>
      <c r="F16" s="9" t="s">
        <v>36</v>
      </c>
      <c r="G16" s="15">
        <v>2</v>
      </c>
      <c r="H16" s="15">
        <v>2</v>
      </c>
      <c r="I16" s="9"/>
      <c r="K16" s="33"/>
      <c r="L16" s="33"/>
    </row>
    <row r="17" spans="1:12" s="3" customFormat="1" ht="38.25">
      <c r="A17" s="31"/>
      <c r="B17" s="23"/>
      <c r="C17" s="23"/>
      <c r="D17" s="34" t="s">
        <v>37</v>
      </c>
      <c r="E17" s="9" t="s">
        <v>35</v>
      </c>
      <c r="F17" s="9" t="s">
        <v>36</v>
      </c>
      <c r="G17" s="15">
        <v>2</v>
      </c>
      <c r="H17" s="15">
        <v>2</v>
      </c>
      <c r="I17" s="9"/>
      <c r="K17" s="33"/>
      <c r="L17" s="33"/>
    </row>
    <row r="18" spans="1:12" s="3" customFormat="1" ht="38.25">
      <c r="A18" s="31"/>
      <c r="B18" s="23"/>
      <c r="C18" s="23"/>
      <c r="D18" s="34" t="s">
        <v>38</v>
      </c>
      <c r="E18" s="9" t="s">
        <v>35</v>
      </c>
      <c r="F18" s="9" t="s">
        <v>39</v>
      </c>
      <c r="G18" s="15">
        <v>2</v>
      </c>
      <c r="H18" s="15">
        <v>2</v>
      </c>
      <c r="I18" s="15"/>
      <c r="K18" s="33"/>
      <c r="L18" s="33"/>
    </row>
    <row r="19" spans="1:12" s="3" customFormat="1" ht="38.25">
      <c r="A19" s="31"/>
      <c r="B19" s="23"/>
      <c r="C19" s="23"/>
      <c r="D19" s="34" t="s">
        <v>40</v>
      </c>
      <c r="E19" s="9" t="s">
        <v>35</v>
      </c>
      <c r="F19" s="9" t="s">
        <v>41</v>
      </c>
      <c r="G19" s="15">
        <v>2</v>
      </c>
      <c r="H19" s="15">
        <v>2</v>
      </c>
      <c r="I19" s="15"/>
      <c r="K19" s="33"/>
      <c r="L19" s="33"/>
    </row>
    <row r="20" spans="1:12" s="3" customFormat="1" ht="25.5">
      <c r="A20" s="31"/>
      <c r="B20" s="23"/>
      <c r="C20" s="23"/>
      <c r="D20" s="12" t="s">
        <v>63</v>
      </c>
      <c r="E20" s="9" t="s">
        <v>35</v>
      </c>
      <c r="F20" s="9" t="s">
        <v>66</v>
      </c>
      <c r="G20" s="15">
        <v>2</v>
      </c>
      <c r="H20" s="15">
        <v>2</v>
      </c>
      <c r="I20" s="15"/>
      <c r="K20" s="33"/>
      <c r="L20" s="33"/>
    </row>
    <row r="21" spans="1:12" s="3" customFormat="1" ht="21.75" customHeight="1">
      <c r="A21" s="31"/>
      <c r="B21" s="23"/>
      <c r="C21" s="23"/>
      <c r="D21" s="12" t="s">
        <v>64</v>
      </c>
      <c r="E21" s="9" t="s">
        <v>65</v>
      </c>
      <c r="F21" s="9" t="s">
        <v>67</v>
      </c>
      <c r="G21" s="15">
        <v>2</v>
      </c>
      <c r="H21" s="15">
        <v>2</v>
      </c>
      <c r="I21" s="15"/>
      <c r="K21" s="33"/>
      <c r="L21" s="33"/>
    </row>
    <row r="22" spans="1:12" s="3" customFormat="1" ht="26.45" customHeight="1">
      <c r="A22" s="31"/>
      <c r="B22" s="23"/>
      <c r="C22" s="23"/>
      <c r="D22" s="12" t="s">
        <v>42</v>
      </c>
      <c r="E22" s="9" t="s">
        <v>43</v>
      </c>
      <c r="F22" s="9" t="s">
        <v>44</v>
      </c>
      <c r="G22" s="15">
        <v>3</v>
      </c>
      <c r="H22" s="15">
        <v>3</v>
      </c>
      <c r="I22" s="15"/>
      <c r="K22" s="33"/>
      <c r="L22" s="33"/>
    </row>
    <row r="23" spans="1:12" s="3" customFormat="1">
      <c r="A23" s="31"/>
      <c r="B23" s="23"/>
      <c r="C23" s="23" t="s">
        <v>45</v>
      </c>
      <c r="D23" s="12" t="s">
        <v>46</v>
      </c>
      <c r="E23" s="9" t="s">
        <v>47</v>
      </c>
      <c r="F23" s="9" t="s">
        <v>47</v>
      </c>
      <c r="G23" s="15">
        <v>6.5</v>
      </c>
      <c r="H23" s="15">
        <v>6.5</v>
      </c>
      <c r="I23" s="9"/>
      <c r="K23" s="33"/>
      <c r="L23" s="33"/>
    </row>
    <row r="24" spans="1:12" s="3" customFormat="1" ht="165.75">
      <c r="A24" s="31"/>
      <c r="B24" s="23"/>
      <c r="C24" s="23"/>
      <c r="D24" s="12" t="s">
        <v>69</v>
      </c>
      <c r="E24" s="9" t="s">
        <v>68</v>
      </c>
      <c r="F24" s="9" t="s">
        <v>68</v>
      </c>
      <c r="G24" s="15">
        <v>6.5</v>
      </c>
      <c r="H24" s="15">
        <v>6.5</v>
      </c>
      <c r="I24" s="9"/>
      <c r="K24" s="33"/>
      <c r="L24" s="33"/>
    </row>
    <row r="25" spans="1:12" s="3" customFormat="1" ht="51">
      <c r="A25" s="31"/>
      <c r="B25" s="23"/>
      <c r="C25" s="23" t="s">
        <v>48</v>
      </c>
      <c r="D25" s="12" t="s">
        <v>71</v>
      </c>
      <c r="E25" s="9" t="s">
        <v>72</v>
      </c>
      <c r="F25" s="9" t="s">
        <v>80</v>
      </c>
      <c r="G25" s="15">
        <v>3</v>
      </c>
      <c r="H25" s="15">
        <v>2</v>
      </c>
      <c r="I25" s="9"/>
    </row>
    <row r="26" spans="1:12" s="3" customFormat="1" ht="178.5">
      <c r="A26" s="31"/>
      <c r="B26" s="23"/>
      <c r="C26" s="23"/>
      <c r="D26" s="12" t="s">
        <v>74</v>
      </c>
      <c r="E26" s="9" t="s">
        <v>70</v>
      </c>
      <c r="F26" s="9" t="s">
        <v>81</v>
      </c>
      <c r="G26" s="15">
        <v>9</v>
      </c>
      <c r="H26" s="15">
        <v>6</v>
      </c>
      <c r="I26" s="9" t="s">
        <v>49</v>
      </c>
    </row>
    <row r="27" spans="1:12" s="3" customFormat="1" ht="25.5">
      <c r="A27" s="31"/>
      <c r="B27" s="23"/>
      <c r="C27" s="9" t="s">
        <v>50</v>
      </c>
      <c r="D27" s="12" t="s">
        <v>51</v>
      </c>
      <c r="E27" s="9" t="s">
        <v>52</v>
      </c>
      <c r="F27" s="9" t="s">
        <v>53</v>
      </c>
      <c r="G27" s="15">
        <v>10</v>
      </c>
      <c r="H27" s="15">
        <v>10</v>
      </c>
      <c r="I27" s="9"/>
    </row>
    <row r="28" spans="1:12" s="3" customFormat="1" ht="38.25">
      <c r="A28" s="31"/>
      <c r="B28" s="30" t="s">
        <v>54</v>
      </c>
      <c r="C28" s="23" t="s">
        <v>55</v>
      </c>
      <c r="D28" s="12" t="s">
        <v>75</v>
      </c>
      <c r="E28" s="9" t="s">
        <v>78</v>
      </c>
      <c r="F28" s="9" t="s">
        <v>56</v>
      </c>
      <c r="G28" s="15">
        <v>10</v>
      </c>
      <c r="H28" s="15">
        <v>9</v>
      </c>
      <c r="I28" s="9" t="s">
        <v>82</v>
      </c>
    </row>
    <row r="29" spans="1:12" s="3" customFormat="1" ht="113.25" customHeight="1">
      <c r="A29" s="31"/>
      <c r="B29" s="31"/>
      <c r="C29" s="23"/>
      <c r="D29" s="12" t="s">
        <v>76</v>
      </c>
      <c r="E29" s="9" t="s">
        <v>79</v>
      </c>
      <c r="F29" s="9" t="s">
        <v>56</v>
      </c>
      <c r="G29" s="15">
        <v>10</v>
      </c>
      <c r="H29" s="15">
        <v>8</v>
      </c>
      <c r="I29" s="9" t="s">
        <v>82</v>
      </c>
    </row>
    <row r="30" spans="1:12" s="3" customFormat="1" ht="51">
      <c r="A30" s="31"/>
      <c r="B30" s="31"/>
      <c r="C30" s="23"/>
      <c r="D30" s="12" t="s">
        <v>77</v>
      </c>
      <c r="E30" s="9" t="s">
        <v>57</v>
      </c>
      <c r="F30" s="9" t="s">
        <v>56</v>
      </c>
      <c r="G30" s="15">
        <v>10</v>
      </c>
      <c r="H30" s="15">
        <v>8</v>
      </c>
      <c r="I30" s="9" t="s">
        <v>82</v>
      </c>
    </row>
    <row r="31" spans="1:12" s="3" customFormat="1" ht="25.5">
      <c r="A31" s="32"/>
      <c r="B31" s="32"/>
      <c r="C31" s="9" t="s">
        <v>58</v>
      </c>
      <c r="D31" s="12" t="s">
        <v>59</v>
      </c>
      <c r="E31" s="9" t="s">
        <v>60</v>
      </c>
      <c r="F31" s="9" t="s">
        <v>60</v>
      </c>
      <c r="G31" s="15">
        <v>10</v>
      </c>
      <c r="H31" s="15">
        <v>10</v>
      </c>
      <c r="I31" s="9"/>
    </row>
    <row r="32" spans="1:12" s="3" customFormat="1" ht="14.25">
      <c r="A32" s="23" t="s">
        <v>61</v>
      </c>
      <c r="B32" s="23"/>
      <c r="C32" s="23"/>
      <c r="D32" s="23"/>
      <c r="E32" s="23"/>
      <c r="F32" s="23"/>
      <c r="G32" s="15"/>
      <c r="H32" s="35">
        <f>I9+SUM(H16:H31)</f>
        <v>90.907780802683916</v>
      </c>
      <c r="I32" s="19"/>
    </row>
    <row r="33" spans="1:7" s="4" customFormat="1" ht="14.25">
      <c r="A33" s="28"/>
      <c r="B33" s="28"/>
      <c r="C33" s="28"/>
      <c r="D33" s="28"/>
      <c r="E33" s="28"/>
      <c r="F33" s="28"/>
      <c r="G33" s="28"/>
    </row>
    <row r="34" spans="1:7" s="4" customFormat="1" ht="14.25">
      <c r="A34" s="29"/>
      <c r="B34" s="29"/>
      <c r="C34" s="29"/>
      <c r="D34" s="29"/>
      <c r="E34" s="29"/>
      <c r="F34" s="29"/>
      <c r="G34" s="29"/>
    </row>
    <row r="35" spans="1:7" s="4" customFormat="1" ht="14.25">
      <c r="A35" s="29"/>
      <c r="B35" s="29"/>
      <c r="C35" s="29"/>
      <c r="D35" s="29"/>
      <c r="E35" s="29"/>
      <c r="F35" s="29"/>
      <c r="G35" s="29"/>
    </row>
    <row r="36" spans="1:7" s="4" customFormat="1" ht="14.25">
      <c r="A36" s="28"/>
      <c r="B36" s="28"/>
      <c r="C36" s="28"/>
      <c r="D36" s="28"/>
      <c r="E36" s="28"/>
      <c r="F36" s="28"/>
      <c r="G36" s="28"/>
    </row>
    <row r="37" spans="1:7" s="4" customFormat="1" ht="14.25">
      <c r="D37" s="13"/>
      <c r="E37" s="13"/>
      <c r="G37" s="17"/>
    </row>
  </sheetData>
  <mergeCells count="33">
    <mergeCell ref="A33:G33"/>
    <mergeCell ref="A34:G34"/>
    <mergeCell ref="A35:G35"/>
    <mergeCell ref="A36:G36"/>
    <mergeCell ref="A13:A14"/>
    <mergeCell ref="A15:A31"/>
    <mergeCell ref="B16:B27"/>
    <mergeCell ref="B28:B31"/>
    <mergeCell ref="C16:C22"/>
    <mergeCell ref="C23:C24"/>
    <mergeCell ref="C25:C26"/>
    <mergeCell ref="C28:C30"/>
    <mergeCell ref="B13:E13"/>
    <mergeCell ref="F13:I13"/>
    <mergeCell ref="B14:E14"/>
    <mergeCell ref="F14:I14"/>
    <mergeCell ref="A32:F32"/>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4" type="noConversion"/>
  <printOptions horizontalCentered="1"/>
  <pageMargins left="0.62992125984251968" right="0.31496062992125984" top="0.35433070866141736" bottom="0.35433070866141736" header="0.31496062992125984" footer="0.31496062992125984"/>
  <pageSetup paperSize="9" scale="7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2023-05-05T08:29:59Z</cp:lastPrinted>
  <dcterms:created xsi:type="dcterms:W3CDTF">2018-03-28T14:56:00Z</dcterms:created>
  <dcterms:modified xsi:type="dcterms:W3CDTF">2023-05-05T08:30:02Z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