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54DEFD9E-1024-4DEA-9196-F8841D024D2C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0.补助经费类 " sheetId="10" r:id="rId1"/>
    <sheet name="Sheet1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0" l="1"/>
  <c r="I10" i="10" s="1"/>
  <c r="H9" i="10"/>
  <c r="I9" i="10" s="1"/>
  <c r="H26" i="10" s="1"/>
</calcChain>
</file>

<file path=xl/sharedStrings.xml><?xml version="1.0" encoding="utf-8"?>
<sst xmlns="http://schemas.openxmlformats.org/spreadsheetml/2006/main" count="81" uniqueCount="66">
  <si>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</si>
  <si>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</si>
  <si>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</si>
  <si>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</si>
  <si>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</si>
  <si>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</si>
  <si>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</si>
  <si>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</si>
  <si>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</si>
  <si>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</si>
  <si>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</si>
  <si>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</si>
  <si>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</si>
  <si>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</si>
  <si>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</si>
  <si>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</si>
  <si>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</si>
  <si>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</si>
  <si>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</si>
  <si>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</si>
  <si>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</si>
  <si>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</si>
  <si>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</si>
  <si>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</si>
  <si>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</si>
  <si>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</si>
  <si>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</si>
  <si>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</si>
  <si>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</si>
  <si>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</si>
  <si>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</si>
  <si>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</si>
  <si>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</si>
  <si>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</si>
  <si>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</si>
  <si>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</si>
  <si>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</si>
  <si>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（30分）</t>
  </si>
  <si>
    <t>总分</t>
  </si>
  <si>
    <t>1.2022年新机场北线高速公路PPP项目可行性缺口补助：目标1：保证安全运营。目标2：实现项目运营养护目标。
2.兴延高速公路PPP项目可行性缺口补贴：依据《北京兴延高速公路政府和社会资本合作（PPP）项目合同》约定，给予项目公司运营补贴，以支持安全运营，保障养护目标的实现，满足市民出行需要。</t>
  </si>
  <si>
    <t>1.2022年新机场北线高速公路PPP项目可行性缺口补助均按时拨付，保证了安全运营，实现了项目运营养护目标。
2.兴延高速公路PPP项目可行性缺口补贴：依据《北京兴延高速公路政府和社会资本合作（PPP）项目合同》约定，给予项目公司运营补贴，支持了安全运营，保障了养护目标的实现，满足了市民出行需要。</t>
  </si>
  <si>
    <t>按资金支付计划拨付至项目公司；次年初进行清算</t>
  </si>
  <si>
    <t>支持安全运营，满足出行需要，保障养护目标的实现</t>
  </si>
  <si>
    <t>高速公路PPP项目可行性缺口补贴资金</t>
    <phoneticPr fontId="11" type="noConversion"/>
  </si>
  <si>
    <t>北京市交通委员会</t>
    <phoneticPr fontId="11" type="noConversion"/>
  </si>
  <si>
    <t>42.2公里</t>
    <phoneticPr fontId="11" type="noConversion"/>
  </si>
  <si>
    <t>25.72公里</t>
    <phoneticPr fontId="11" type="noConversion"/>
  </si>
  <si>
    <t>38.2公里</t>
    <phoneticPr fontId="11" type="noConversion"/>
  </si>
  <si>
    <t>优良中低差</t>
  </si>
  <si>
    <t>首都环线高速公路：符合《首都地区环线高速公路（通州-大兴段）政府与社会资本合作（PPP）项目合同》约定</t>
    <phoneticPr fontId="11" type="noConversion"/>
  </si>
  <si>
    <t>优。首都环线高速公路：符合《首都地区环线高速公路（通州-大兴段）政府与社会资本合作（PPP）项目合同》约定</t>
    <phoneticPr fontId="11" type="noConversion"/>
  </si>
  <si>
    <t>新机场北线高速公路：符合《新机场北线高速公路（北京段）政府与社会资本合作（PPP）项目合同》约定</t>
    <phoneticPr fontId="11" type="noConversion"/>
  </si>
  <si>
    <t>优。新机场北线高速公路：符合《新机场北线高速公路（北京段）政府与社会资本合作（PPP）项目合同》约定</t>
    <phoneticPr fontId="11" type="noConversion"/>
  </si>
  <si>
    <t>兴延高速公路：符合《北京兴延高速公路政府与社会资本合作（PPP）项目合同》约定</t>
    <phoneticPr fontId="11" type="noConversion"/>
  </si>
  <si>
    <t>优。兴延高速公路：符合《北京兴延高速公路政府与社会资本合作（PPP）项目合同》约定</t>
    <phoneticPr fontId="11" type="noConversion"/>
  </si>
  <si>
    <t>≥95%</t>
    <phoneticPr fontId="11" type="noConversion"/>
  </si>
  <si>
    <t>乘客满意度≥95%</t>
    <phoneticPr fontId="11" type="noConversion"/>
  </si>
  <si>
    <t>支撑依据不足</t>
    <phoneticPr fontId="11" type="noConversion"/>
  </si>
  <si>
    <t>兴延高速公路里程</t>
  </si>
  <si>
    <t>新机场北线高速公路里程</t>
  </si>
  <si>
    <t>首都环线高速公路里程</t>
  </si>
  <si>
    <r>
      <t>30697.2766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</si>
  <si>
    <t>社会效益指标</t>
  </si>
  <si>
    <r>
      <t>满意度指标
（</t>
    </r>
    <r>
      <rPr>
        <sz val="10.5"/>
        <color rgb="FF000000"/>
        <rFont val="仿宋_GB2312"/>
        <family val="3"/>
        <charset val="134"/>
      </rPr>
      <t>1</t>
    </r>
    <r>
      <rPr>
        <sz val="10.5"/>
        <color indexed="8"/>
        <rFont val="仿宋_GB2312"/>
        <family val="3"/>
        <charset val="134"/>
      </rPr>
      <t>0分）</t>
    </r>
    <phoneticPr fontId="11" type="noConversion"/>
  </si>
  <si>
    <t>服务对象满意度指标</t>
  </si>
  <si>
    <t>刘学宇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</si>
</sst>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7" fillId="0" borderId="0" applyFont="0" applyFill="0" applyBorder="0" applyAlignment="0" applyProtection="0">
      <alignment vertical="center"/>
    </xf>
    <xf numFmtId="0" fontId="10" fillId="0" borderId="0"/>
    <xf numFmtId="0" fontId="7" fillId="0" borderId="0"/>
    <xf numFmtId="0" fontId="7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10" fontId="14" fillId="2" borderId="2" xfId="0" applyNumberFormat="1" applyFont="1" applyFill="1" applyBorder="1" applyAlignment="1">
      <alignment horizontal="center" vertical="center"/>
    </xf>
    <xf numFmtId="176" fontId="14" fillId="2" borderId="2" xfId="0" applyNumberFormat="1" applyFont="1" applyFill="1" applyBorder="1" applyAlignment="1">
      <alignment horizontal="center" vertical="center" wrapText="1"/>
    </xf>
    <xf numFmtId="0" fontId="15" fillId="2" borderId="2" xfId="6" applyFont="1" applyFill="1" applyBorder="1" applyAlignment="1">
      <alignment horizontal="center" vertical="center" wrapText="1"/>
    </xf>
    <xf numFmtId="0" fontId="14" fillId="2" borderId="2" xfId="9" applyFont="1" applyFill="1" applyBorder="1" applyAlignment="1">
      <alignment horizontal="center" vertical="center" wrapText="1"/>
    </xf>
    <xf numFmtId="0" fontId="15" fillId="2" borderId="2" xfId="6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I26"/>
  <sheetViews>
    <sheetView tabSelected="1" topLeftCell="C22" zoomScale="90" zoomScaleNormal="90" workbookViewId="0">
      <selection activeCell="B14" sqref="B14:E14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7265625" style="4" customWidth="1"/>
    <col min="5" max="5" width="16.90625" style="4" customWidth="1"/>
    <col min="6" max="6" width="18.453125" customWidth="1"/>
    <col min="7" max="7" width="11" style="5" customWidth="1"/>
    <col min="8" max="8" width="15.90625" customWidth="1"/>
    <col min="9" max="9" width="24.7265625" customWidth="1"/>
  </cols>
  <sheetData>
    <row r="1" spans="1:9" ht="21">
      <c r="A1" s="22"/>
      <c r="B1" s="22"/>
      <c r="C1" s="22"/>
      <c r="D1" s="22"/>
      <c r="E1" s="22"/>
      <c r="F1" s="22"/>
      <c r="G1" s="22"/>
    </row>
    <row r="2" spans="1:9" s="1" customFormat="1" ht="22.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25" t="s">
        <v>2</v>
      </c>
      <c r="B5" s="25"/>
      <c r="C5" s="25" t="s">
        <v>43</v>
      </c>
      <c r="D5" s="25"/>
      <c r="E5" s="25"/>
      <c r="F5" s="25"/>
      <c r="G5" s="25"/>
      <c r="H5" s="25"/>
      <c r="I5" s="25"/>
    </row>
    <row r="6" spans="1:9" s="3" customFormat="1">
      <c r="A6" s="25" t="s">
        <v>3</v>
      </c>
      <c r="B6" s="25"/>
      <c r="C6" s="25" t="s">
        <v>44</v>
      </c>
      <c r="D6" s="25"/>
      <c r="E6" s="25"/>
      <c r="F6" s="10" t="s">
        <v>4</v>
      </c>
      <c r="G6" s="25" t="s">
        <v>44</v>
      </c>
      <c r="H6" s="25"/>
      <c r="I6" s="25"/>
    </row>
    <row r="7" spans="1:9" s="3" customFormat="1">
      <c r="A7" s="25" t="s">
        <v>5</v>
      </c>
      <c r="B7" s="25"/>
      <c r="C7" s="25" t="s">
        <v>65</v>
      </c>
      <c r="D7" s="25"/>
      <c r="E7" s="25"/>
      <c r="F7" s="10" t="s">
        <v>6</v>
      </c>
      <c r="G7" s="25">
        <v>83775335</v>
      </c>
      <c r="H7" s="25"/>
      <c r="I7" s="25"/>
    </row>
    <row r="8" spans="1:9" s="3" customFormat="1">
      <c r="A8" s="25" t="s">
        <v>7</v>
      </c>
      <c r="B8" s="25"/>
      <c r="C8" s="10"/>
      <c r="D8" s="9" t="s">
        <v>8</v>
      </c>
      <c r="E8" s="10" t="s">
        <v>9</v>
      </c>
      <c r="F8" s="10" t="s">
        <v>10</v>
      </c>
      <c r="G8" s="10" t="s">
        <v>11</v>
      </c>
      <c r="H8" s="10" t="s">
        <v>12</v>
      </c>
      <c r="I8" s="9" t="s">
        <v>13</v>
      </c>
    </row>
    <row r="9" spans="1:9" s="3" customFormat="1" ht="13.5" customHeight="1">
      <c r="A9" s="25" t="s">
        <v>14</v>
      </c>
      <c r="B9" s="25"/>
      <c r="C9" s="11" t="s">
        <v>15</v>
      </c>
      <c r="D9" s="9">
        <v>30697.276600000001</v>
      </c>
      <c r="E9" s="9">
        <v>30697.276600000001</v>
      </c>
      <c r="F9" s="9">
        <v>30697.276600000001</v>
      </c>
      <c r="G9" s="15">
        <v>10</v>
      </c>
      <c r="H9" s="16">
        <f>+F9/E9</f>
        <v>1</v>
      </c>
      <c r="I9" s="17">
        <f>IF(G9*H9&lt;10,G9*H9,10)</f>
        <v>10</v>
      </c>
    </row>
    <row r="10" spans="1:9" s="3" customFormat="1" ht="13.5" customHeight="1">
      <c r="A10" s="29"/>
      <c r="B10" s="29"/>
      <c r="C10" s="11" t="s">
        <v>16</v>
      </c>
      <c r="D10" s="9">
        <v>30697.276600000001</v>
      </c>
      <c r="E10" s="9">
        <v>30697.276600000001</v>
      </c>
      <c r="F10" s="9">
        <v>30697.276600000001</v>
      </c>
      <c r="G10" s="15">
        <v>10</v>
      </c>
      <c r="H10" s="16">
        <f>+F10/E10</f>
        <v>1</v>
      </c>
      <c r="I10" s="17">
        <f>IF(G10*H10&lt;10,G10*H10,10)</f>
        <v>10</v>
      </c>
    </row>
    <row r="11" spans="1:9" s="3" customFormat="1" ht="13.5" customHeight="1">
      <c r="A11" s="29"/>
      <c r="B11" s="29"/>
      <c r="C11" s="11" t="s">
        <v>18</v>
      </c>
      <c r="D11" s="9"/>
      <c r="E11" s="9"/>
      <c r="F11" s="10"/>
      <c r="G11" s="10" t="s">
        <v>17</v>
      </c>
      <c r="H11" s="9"/>
      <c r="I11" s="9" t="s">
        <v>17</v>
      </c>
    </row>
    <row r="12" spans="1:9" s="3" customFormat="1">
      <c r="A12" s="29"/>
      <c r="B12" s="29"/>
      <c r="C12" s="11" t="s">
        <v>19</v>
      </c>
      <c r="D12" s="9"/>
      <c r="E12" s="9"/>
      <c r="F12" s="10"/>
      <c r="G12" s="10" t="s">
        <v>17</v>
      </c>
      <c r="H12" s="9"/>
      <c r="I12" s="9" t="s">
        <v>17</v>
      </c>
    </row>
    <row r="13" spans="1:9" s="3" customFormat="1" ht="18" customHeight="1">
      <c r="A13" s="25" t="s">
        <v>20</v>
      </c>
      <c r="B13" s="25" t="s">
        <v>21</v>
      </c>
      <c r="C13" s="25"/>
      <c r="D13" s="25"/>
      <c r="E13" s="25"/>
      <c r="F13" s="25" t="s">
        <v>22</v>
      </c>
      <c r="G13" s="25"/>
      <c r="H13" s="25"/>
      <c r="I13" s="25"/>
    </row>
    <row r="14" spans="1:9" s="3" customFormat="1" ht="71.5" customHeight="1">
      <c r="A14" s="25"/>
      <c r="B14" s="26" t="s">
        <v>39</v>
      </c>
      <c r="C14" s="27"/>
      <c r="D14" s="27"/>
      <c r="E14" s="28"/>
      <c r="F14" s="26" t="s">
        <v>40</v>
      </c>
      <c r="G14" s="27"/>
      <c r="H14" s="27"/>
      <c r="I14" s="28"/>
    </row>
    <row r="15" spans="1:9" s="3" customFormat="1" ht="13.5" customHeight="1">
      <c r="A15" s="30" t="s">
        <v>23</v>
      </c>
      <c r="B15" s="9" t="s">
        <v>24</v>
      </c>
      <c r="C15" s="9" t="s">
        <v>25</v>
      </c>
      <c r="D15" s="10" t="s">
        <v>26</v>
      </c>
      <c r="E15" s="9" t="s">
        <v>27</v>
      </c>
      <c r="F15" s="9" t="s">
        <v>28</v>
      </c>
      <c r="G15" s="10" t="s">
        <v>11</v>
      </c>
      <c r="H15" s="10" t="s">
        <v>13</v>
      </c>
      <c r="I15" s="9" t="s">
        <v>29</v>
      </c>
    </row>
    <row r="16" spans="1:9" s="3" customFormat="1" ht="27" customHeight="1">
      <c r="A16" s="31"/>
      <c r="B16" s="25" t="s">
        <v>30</v>
      </c>
      <c r="C16" s="30" t="s">
        <v>31</v>
      </c>
      <c r="D16" s="21" t="s">
        <v>58</v>
      </c>
      <c r="E16" s="21" t="s">
        <v>45</v>
      </c>
      <c r="F16" s="21" t="s">
        <v>45</v>
      </c>
      <c r="G16" s="18">
        <v>5</v>
      </c>
      <c r="H16" s="19">
        <v>5</v>
      </c>
      <c r="I16" s="9"/>
    </row>
    <row r="17" spans="1:9" s="3" customFormat="1" ht="27">
      <c r="A17" s="31"/>
      <c r="B17" s="25"/>
      <c r="C17" s="31"/>
      <c r="D17" s="21" t="s">
        <v>59</v>
      </c>
      <c r="E17" s="21" t="s">
        <v>46</v>
      </c>
      <c r="F17" s="21" t="s">
        <v>46</v>
      </c>
      <c r="G17" s="18">
        <v>5</v>
      </c>
      <c r="H17" s="19">
        <v>5</v>
      </c>
      <c r="I17" s="9"/>
    </row>
    <row r="18" spans="1:9" s="3" customFormat="1" ht="27">
      <c r="A18" s="31"/>
      <c r="B18" s="25"/>
      <c r="C18" s="32"/>
      <c r="D18" s="21" t="s">
        <v>60</v>
      </c>
      <c r="E18" s="21" t="s">
        <v>47</v>
      </c>
      <c r="F18" s="21" t="s">
        <v>47</v>
      </c>
      <c r="G18" s="18">
        <v>5</v>
      </c>
      <c r="H18" s="19">
        <v>5</v>
      </c>
      <c r="I18" s="9"/>
    </row>
    <row r="19" spans="1:9" s="3" customFormat="1" ht="94.5">
      <c r="A19" s="31"/>
      <c r="B19" s="25"/>
      <c r="C19" s="30" t="s">
        <v>32</v>
      </c>
      <c r="D19" s="21" t="s">
        <v>49</v>
      </c>
      <c r="E19" s="21" t="s">
        <v>48</v>
      </c>
      <c r="F19" s="18" t="s">
        <v>50</v>
      </c>
      <c r="G19" s="18">
        <v>5</v>
      </c>
      <c r="H19" s="19">
        <v>5</v>
      </c>
      <c r="I19" s="9"/>
    </row>
    <row r="20" spans="1:9" s="3" customFormat="1" ht="94.5">
      <c r="A20" s="31"/>
      <c r="B20" s="25"/>
      <c r="C20" s="31"/>
      <c r="D20" s="21" t="s">
        <v>51</v>
      </c>
      <c r="E20" s="21" t="s">
        <v>48</v>
      </c>
      <c r="F20" s="18" t="s">
        <v>52</v>
      </c>
      <c r="G20" s="18">
        <v>4</v>
      </c>
      <c r="H20" s="19">
        <v>4</v>
      </c>
      <c r="I20" s="9"/>
    </row>
    <row r="21" spans="1:9" s="3" customFormat="1" ht="81">
      <c r="A21" s="31"/>
      <c r="B21" s="25"/>
      <c r="C21" s="32"/>
      <c r="D21" s="21" t="s">
        <v>53</v>
      </c>
      <c r="E21" s="21" t="s">
        <v>48</v>
      </c>
      <c r="F21" s="18" t="s">
        <v>54</v>
      </c>
      <c r="G21" s="18">
        <v>4</v>
      </c>
      <c r="H21" s="19">
        <v>4</v>
      </c>
      <c r="I21" s="9"/>
    </row>
    <row r="22" spans="1:9" s="3" customFormat="1" ht="40.5">
      <c r="A22" s="31"/>
      <c r="B22" s="25"/>
      <c r="C22" s="9" t="s">
        <v>33</v>
      </c>
      <c r="D22" s="21" t="s">
        <v>41</v>
      </c>
      <c r="E22" s="21" t="s">
        <v>48</v>
      </c>
      <c r="F22" s="18" t="s">
        <v>41</v>
      </c>
      <c r="G22" s="18">
        <v>12</v>
      </c>
      <c r="H22" s="19">
        <v>12</v>
      </c>
      <c r="I22" s="9"/>
    </row>
    <row r="23" spans="1:9" s="3" customFormat="1" ht="27">
      <c r="A23" s="31"/>
      <c r="B23" s="25"/>
      <c r="C23" s="12" t="s">
        <v>34</v>
      </c>
      <c r="D23" s="20" t="s">
        <v>35</v>
      </c>
      <c r="E23" s="9" t="s">
        <v>61</v>
      </c>
      <c r="F23" s="9" t="s">
        <v>61</v>
      </c>
      <c r="G23" s="18">
        <v>10</v>
      </c>
      <c r="H23" s="19">
        <v>10</v>
      </c>
      <c r="I23" s="9"/>
    </row>
    <row r="24" spans="1:9" s="3" customFormat="1" ht="40.5">
      <c r="A24" s="31"/>
      <c r="B24" s="30" t="s">
        <v>36</v>
      </c>
      <c r="C24" s="9" t="s">
        <v>37</v>
      </c>
      <c r="D24" s="21" t="s">
        <v>62</v>
      </c>
      <c r="E24" s="21" t="s">
        <v>42</v>
      </c>
      <c r="F24" s="18" t="s">
        <v>42</v>
      </c>
      <c r="G24" s="18">
        <v>30</v>
      </c>
      <c r="H24" s="19">
        <v>25</v>
      </c>
      <c r="I24" s="13" t="s">
        <v>57</v>
      </c>
    </row>
    <row r="25" spans="1:9" s="3" customFormat="1" ht="71" customHeight="1">
      <c r="A25" s="31"/>
      <c r="B25" s="32"/>
      <c r="C25" s="9" t="s">
        <v>63</v>
      </c>
      <c r="D25" s="21" t="s">
        <v>64</v>
      </c>
      <c r="E25" s="21" t="s">
        <v>56</v>
      </c>
      <c r="F25" s="18" t="s">
        <v>55</v>
      </c>
      <c r="G25" s="18">
        <v>10</v>
      </c>
      <c r="H25" s="19">
        <v>10</v>
      </c>
      <c r="I25" s="9"/>
    </row>
    <row r="26" spans="1:9" s="3" customFormat="1">
      <c r="A26" s="25" t="s">
        <v>38</v>
      </c>
      <c r="B26" s="25"/>
      <c r="C26" s="25"/>
      <c r="D26" s="25"/>
      <c r="E26" s="25"/>
      <c r="F26" s="25"/>
      <c r="G26" s="14"/>
      <c r="H26" s="17">
        <f>I9+SUM(H16:H25)</f>
        <v>95</v>
      </c>
      <c r="I26" s="9"/>
    </row>
  </sheetData>
  <mergeCells count="27">
    <mergeCell ref="F13:I13"/>
    <mergeCell ref="B14:E14"/>
    <mergeCell ref="F14:I14"/>
    <mergeCell ref="A26:F26"/>
    <mergeCell ref="A8:B8"/>
    <mergeCell ref="A9:B9"/>
    <mergeCell ref="A10:B10"/>
    <mergeCell ref="A11:B11"/>
    <mergeCell ref="A12:B12"/>
    <mergeCell ref="A13:A14"/>
    <mergeCell ref="A15:A25"/>
    <mergeCell ref="B16:B23"/>
    <mergeCell ref="C16:C18"/>
    <mergeCell ref="C19:C21"/>
    <mergeCell ref="B24:B25"/>
    <mergeCell ref="B13:E13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ColWidth="9" defaultRowHeight="14"/>
  <sheetData/>
  <phoneticPr fontId="1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10.补助经费类 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2023-05-12T03:53:38Z</cp:lastPrinted>
  <dcterms:created xsi:type="dcterms:W3CDTF">2018-03-28T06:56:00Z</dcterms:created>
  <dcterms:modified xsi:type="dcterms:W3CDTF">2023-05-12T05:30:54Z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