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B75EB373-D233-4E39-9E17-CA265E0E433D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26" i="2" s="1"/>
</calcChain>
</file>

<file path=xl/sharedStrings.xml><?xml version="1.0" encoding="utf-8"?>
<sst xmlns="http://schemas.openxmlformats.org/spreadsheetml/2006/main" count="85" uniqueCount="70">
  <si>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</si>
  <si>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</si>
  <si>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</si>
  <si>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</si>
  <si>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</si>
  <si>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</si>
  <si>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</si>
  <si>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</si>
  <si>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</si>
  <si>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</si>
  <si>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</si>
  <si>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</si>
  <si>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</si>
  <si>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</si>
  <si>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</si>
  <si>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</si>
  <si>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</si>
  <si>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</si>
  <si>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</si>
  <si>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</si>
  <si>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</si>
  <si>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</si>
  <si>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</si>
  <si>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</si>
  <si>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</si>
  <si>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</si>
  <si>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</si>
  <si>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</si>
  <si>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</si>
  <si>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</si>
  <si>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</si>
  <si>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</si>
  <si>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</si>
  <si>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</si>
  <si>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</si>
  <si>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</si>
  <si>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</si>
  <si>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效益指标
（30分）</t>
    <phoneticPr fontId="3" type="noConversion"/>
  </si>
  <si>
    <t>服务对象
满意度指标（10分）</t>
    <phoneticPr fontId="3" type="noConversion"/>
  </si>
  <si>
    <t>总分</t>
  </si>
  <si>
    <t>年度开行列车</t>
  </si>
  <si>
    <t>行驶里程</t>
  </si>
  <si>
    <t>发车准点率</t>
    <phoneticPr fontId="3" type="noConversion"/>
  </si>
  <si>
    <t>行车事故率</t>
    <phoneticPr fontId="3" type="noConversion"/>
  </si>
  <si>
    <t>小于铁路技术管理规程》（铁总科技【2014】172号）和《北京铁路局普速铁路行车组织规则》(京铁师【2014】568号）规定</t>
    <phoneticPr fontId="3" type="noConversion"/>
  </si>
  <si>
    <t>资金支付进度</t>
    <phoneticPr fontId="3" type="noConversion"/>
  </si>
  <si>
    <t>12月底前完成资金拨付工作</t>
    <phoneticPr fontId="3" type="noConversion"/>
  </si>
  <si>
    <t>30000万元</t>
    <phoneticPr fontId="3" type="noConversion"/>
  </si>
  <si>
    <t>出行便利、舒适、绿色；缓解相关地段交通拥堵，减轻公路交通拥堵压力</t>
  </si>
  <si>
    <t>社会效益</t>
    <phoneticPr fontId="3" type="noConversion"/>
  </si>
  <si>
    <t>经济效益</t>
    <phoneticPr fontId="3" type="noConversion"/>
  </si>
  <si>
    <t>乘客满意度</t>
  </si>
  <si>
    <t>118.13万公里</t>
  </si>
  <si>
    <t>已按要求发放，目前资金清算中</t>
  </si>
  <si>
    <t>108.7万人次</t>
  </si>
  <si>
    <t>820.68万元</t>
  </si>
  <si>
    <t>保证市郊铁路S2线、城市副中心线及怀柔密云线安全运营；保障、服务市民出行。</t>
    <phoneticPr fontId="3" type="noConversion"/>
  </si>
  <si>
    <t>市郊铁路委托运营服务补偿</t>
    <phoneticPr fontId="3" type="noConversion"/>
  </si>
  <si>
    <t>北京市交通委员会</t>
    <phoneticPr fontId="3" type="noConversion"/>
  </si>
  <si>
    <t>葛伟生</t>
    <phoneticPr fontId="3" type="noConversion"/>
  </si>
  <si>
    <t>≥8361对</t>
    <phoneticPr fontId="3" type="noConversion"/>
  </si>
  <si>
    <t>≥120万公里</t>
    <phoneticPr fontId="3" type="noConversion"/>
  </si>
  <si>
    <t>符合《市郊铁路委托运营服务协议》（2018-2020年）规定</t>
    <phoneticPr fontId="3" type="noConversion"/>
  </si>
  <si>
    <r>
      <t>发送人次</t>
    </r>
    <r>
      <rPr>
        <sz val="10.5"/>
        <color rgb="FF000000"/>
        <rFont val="仿宋_GB2312"/>
        <family val="3"/>
        <charset val="134"/>
      </rPr>
      <t>≥185万人次</t>
    </r>
    <phoneticPr fontId="3" type="noConversion"/>
  </si>
  <si>
    <r>
      <t>客运收入</t>
    </r>
    <r>
      <rPr>
        <sz val="10.5"/>
        <color rgb="FF000000"/>
        <rFont val="仿宋_GB2312"/>
        <family val="3"/>
        <charset val="134"/>
      </rPr>
      <t xml:space="preserve">≥1030万元 </t>
    </r>
    <phoneticPr fontId="3" type="noConversion"/>
  </si>
  <si>
    <r>
      <rPr>
        <sz val="10.5"/>
        <color rgb="FF000000"/>
        <rFont val="仿宋_GB2312"/>
        <family val="3"/>
        <charset val="134"/>
      </rPr>
      <t>≥95</t>
    </r>
    <r>
      <rPr>
        <sz val="10.5"/>
        <color indexed="8"/>
        <rFont val="仿宋_GB2312"/>
        <family val="3"/>
        <charset val="134"/>
      </rPr>
      <t>%</t>
    </r>
    <phoneticPr fontId="3" type="noConversion"/>
  </si>
  <si>
    <t>支撑依据不充分</t>
    <phoneticPr fontId="3" type="noConversion"/>
  </si>
  <si>
    <t>受疫情影响，导致客流下降</t>
    <phoneticPr fontId="3" type="noConversion"/>
  </si>
  <si>
    <t>受疫情影响，导致客流下降，票款达不到预期</t>
    <phoneticPr fontId="3" type="noConversion"/>
  </si>
  <si>
    <t>2021年预估2022年开行8361对，基于2021年申报时预估2022年将签订新一轮委托运输协议，补贴金额将增加至6亿，铁路部门将于2022年增开对数，其中s2线1525对；副中心线2920对；怀密线2920对；通密线996对。实际2022年未签订新协议，铁路部门没有增加列车开行对数，故副中心线、怀密线日均开行对数没有增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</si>
</sst>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4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/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176" fontId="8" fillId="0" borderId="4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sheetPr>
    <pageSetUpPr fitToPage="1"/>
  </sheetPr>
  <dimension ref="A1:I27"/>
  <sheetViews>
    <sheetView tabSelected="1" zoomScale="90" zoomScaleNormal="90" workbookViewId="0">
      <selection activeCell="F12" sqref="F12"/>
    </sheetView>
  </sheetViews>
  <sheetFormatPr defaultColWidth="9" defaultRowHeight="14"/>
  <cols>
    <col min="1" max="1" width="4.1171875" style="1" customWidth="1"/>
    <col min="2" max="2" width="8.87890625" style="1" customWidth="1"/>
    <col min="3" max="3" width="18.87890625" style="1" customWidth="1"/>
    <col min="4" max="4" width="12.64453125" style="18" customWidth="1"/>
    <col min="5" max="5" width="14.41015625" style="18" customWidth="1"/>
    <col min="6" max="6" width="14.41015625" style="1" customWidth="1"/>
    <col min="7" max="7" width="6.234375" style="19" customWidth="1"/>
    <col min="8" max="8" width="7.76171875" style="1" customWidth="1"/>
    <col min="9" max="9" width="23.3515625" style="1" customWidth="1"/>
    <col min="10" max="16384" width="9" style="1"/>
  </cols>
  <sheetData>
    <row r="1" spans="1:9" ht="20">
      <c r="A1" s="20"/>
      <c r="B1" s="20"/>
      <c r="C1" s="20"/>
      <c r="D1" s="20"/>
      <c r="E1" s="20"/>
      <c r="F1" s="20"/>
      <c r="G1" s="20"/>
    </row>
    <row r="2" spans="1:9" s="2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3" customFormat="1" ht="18.7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8" customFormat="1" ht="18" customHeight="1">
      <c r="A5" s="23" t="s">
        <v>2</v>
      </c>
      <c r="B5" s="23"/>
      <c r="C5" s="23" t="s">
        <v>57</v>
      </c>
      <c r="D5" s="23"/>
      <c r="E5" s="23"/>
      <c r="F5" s="23"/>
      <c r="G5" s="23"/>
      <c r="H5" s="23"/>
      <c r="I5" s="23"/>
    </row>
    <row r="6" spans="1:9" s="8" customFormat="1" ht="18" customHeight="1">
      <c r="A6" s="23" t="s">
        <v>3</v>
      </c>
      <c r="B6" s="23"/>
      <c r="C6" s="23" t="s">
        <v>58</v>
      </c>
      <c r="D6" s="23"/>
      <c r="E6" s="23"/>
      <c r="F6" s="9" t="s">
        <v>4</v>
      </c>
      <c r="G6" s="23" t="s">
        <v>58</v>
      </c>
      <c r="H6" s="23"/>
      <c r="I6" s="23"/>
    </row>
    <row r="7" spans="1:9" s="8" customFormat="1" ht="18" customHeight="1">
      <c r="A7" s="23" t="s">
        <v>5</v>
      </c>
      <c r="B7" s="23"/>
      <c r="C7" s="23" t="s">
        <v>59</v>
      </c>
      <c r="D7" s="23"/>
      <c r="E7" s="23"/>
      <c r="F7" s="9" t="s">
        <v>6</v>
      </c>
      <c r="G7" s="23">
        <v>57070611</v>
      </c>
      <c r="H7" s="23"/>
      <c r="I7" s="23"/>
    </row>
    <row r="8" spans="1:9" s="8" customFormat="1" ht="18" customHeight="1">
      <c r="A8" s="23" t="s">
        <v>7</v>
      </c>
      <c r="B8" s="23"/>
      <c r="C8" s="9"/>
      <c r="D8" s="7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7" t="s">
        <v>13</v>
      </c>
    </row>
    <row r="9" spans="1:9" s="8" customFormat="1" ht="18" customHeight="1">
      <c r="A9" s="23" t="s">
        <v>14</v>
      </c>
      <c r="B9" s="23"/>
      <c r="C9" s="10" t="s">
        <v>15</v>
      </c>
      <c r="D9" s="7">
        <v>30000</v>
      </c>
      <c r="E9" s="13">
        <v>30000</v>
      </c>
      <c r="F9" s="9">
        <v>30000</v>
      </c>
      <c r="G9" s="9">
        <v>10</v>
      </c>
      <c r="H9" s="11">
        <f>+F9/E9</f>
        <v>1</v>
      </c>
      <c r="I9" s="12">
        <f>G9*H9</f>
        <v>10</v>
      </c>
    </row>
    <row r="10" spans="1:9" s="8" customFormat="1" ht="18" customHeight="1">
      <c r="A10" s="31"/>
      <c r="B10" s="31"/>
      <c r="C10" s="10" t="s">
        <v>16</v>
      </c>
      <c r="D10" s="7">
        <v>30000</v>
      </c>
      <c r="E10" s="13">
        <v>30000</v>
      </c>
      <c r="F10" s="9">
        <v>30000</v>
      </c>
      <c r="G10" s="9" t="s">
        <v>17</v>
      </c>
      <c r="H10" s="7"/>
      <c r="I10" s="7" t="s">
        <v>17</v>
      </c>
    </row>
    <row r="11" spans="1:9" s="8" customFormat="1" ht="18" customHeight="1">
      <c r="A11" s="31"/>
      <c r="B11" s="31"/>
      <c r="C11" s="10" t="s">
        <v>18</v>
      </c>
      <c r="D11" s="7"/>
      <c r="E11" s="7"/>
      <c r="F11" s="9"/>
      <c r="G11" s="9" t="s">
        <v>17</v>
      </c>
      <c r="H11" s="7"/>
      <c r="I11" s="7" t="s">
        <v>17</v>
      </c>
    </row>
    <row r="12" spans="1:9" s="8" customFormat="1" ht="18" customHeight="1">
      <c r="A12" s="31"/>
      <c r="B12" s="31"/>
      <c r="C12" s="10" t="s">
        <v>19</v>
      </c>
      <c r="D12" s="7"/>
      <c r="E12" s="7"/>
      <c r="F12" s="9"/>
      <c r="G12" s="9" t="s">
        <v>17</v>
      </c>
      <c r="H12" s="7"/>
      <c r="I12" s="7" t="s">
        <v>17</v>
      </c>
    </row>
    <row r="13" spans="1:9" s="8" customFormat="1" ht="18" customHeight="1">
      <c r="A13" s="23" t="s">
        <v>20</v>
      </c>
      <c r="B13" s="23" t="s">
        <v>21</v>
      </c>
      <c r="C13" s="23"/>
      <c r="D13" s="23"/>
      <c r="E13" s="23"/>
      <c r="F13" s="23" t="s">
        <v>22</v>
      </c>
      <c r="G13" s="23"/>
      <c r="H13" s="23"/>
      <c r="I13" s="23"/>
    </row>
    <row r="14" spans="1:9" s="8" customFormat="1" ht="70.7" customHeight="1">
      <c r="A14" s="23"/>
      <c r="B14" s="24" t="s">
        <v>56</v>
      </c>
      <c r="C14" s="25"/>
      <c r="D14" s="25"/>
      <c r="E14" s="26"/>
      <c r="F14" s="24" t="s">
        <v>56</v>
      </c>
      <c r="G14" s="25"/>
      <c r="H14" s="25"/>
      <c r="I14" s="26"/>
    </row>
    <row r="15" spans="1:9" s="8" customFormat="1" ht="28.7" customHeight="1">
      <c r="A15" s="27" t="s">
        <v>23</v>
      </c>
      <c r="B15" s="7" t="s">
        <v>24</v>
      </c>
      <c r="C15" s="7" t="s">
        <v>25</v>
      </c>
      <c r="D15" s="9" t="s">
        <v>26</v>
      </c>
      <c r="E15" s="7" t="s">
        <v>27</v>
      </c>
      <c r="F15" s="7" t="s">
        <v>28</v>
      </c>
      <c r="G15" s="9" t="s">
        <v>11</v>
      </c>
      <c r="H15" s="9" t="s">
        <v>13</v>
      </c>
      <c r="I15" s="7" t="s">
        <v>29</v>
      </c>
    </row>
    <row r="16" spans="1:9" s="8" customFormat="1" ht="183.35" customHeight="1">
      <c r="A16" s="28"/>
      <c r="B16" s="23" t="s">
        <v>30</v>
      </c>
      <c r="C16" s="23" t="s">
        <v>31</v>
      </c>
      <c r="D16" s="14" t="s">
        <v>40</v>
      </c>
      <c r="E16" s="30" t="s">
        <v>60</v>
      </c>
      <c r="F16" s="7">
        <v>7158.5</v>
      </c>
      <c r="G16" s="13">
        <v>8</v>
      </c>
      <c r="H16" s="33">
        <v>6.849419925846191</v>
      </c>
      <c r="I16" s="7" t="s">
        <v>69</v>
      </c>
    </row>
    <row r="17" spans="1:9" s="8" customFormat="1" ht="27.7" customHeight="1">
      <c r="A17" s="28"/>
      <c r="B17" s="23"/>
      <c r="C17" s="23"/>
      <c r="D17" s="14" t="s">
        <v>41</v>
      </c>
      <c r="E17" s="30" t="s">
        <v>61</v>
      </c>
      <c r="F17" s="7" t="s">
        <v>52</v>
      </c>
      <c r="G17" s="13">
        <v>7</v>
      </c>
      <c r="H17" s="33">
        <v>6.8909166666666666</v>
      </c>
      <c r="I17" s="7"/>
    </row>
    <row r="18" spans="1:9" s="8" customFormat="1" ht="73" customHeight="1">
      <c r="A18" s="28"/>
      <c r="B18" s="23"/>
      <c r="C18" s="23" t="s">
        <v>32</v>
      </c>
      <c r="D18" s="14" t="s">
        <v>42</v>
      </c>
      <c r="E18" s="30" t="s">
        <v>62</v>
      </c>
      <c r="F18" s="30" t="s">
        <v>62</v>
      </c>
      <c r="G18" s="13">
        <v>7</v>
      </c>
      <c r="H18" s="13">
        <v>7</v>
      </c>
      <c r="I18" s="7"/>
    </row>
    <row r="19" spans="1:9" s="8" customFormat="1" ht="127.7" customHeight="1">
      <c r="A19" s="28"/>
      <c r="B19" s="23"/>
      <c r="C19" s="23"/>
      <c r="D19" s="14" t="s">
        <v>43</v>
      </c>
      <c r="E19" s="7" t="s">
        <v>44</v>
      </c>
      <c r="F19" s="7" t="s">
        <v>44</v>
      </c>
      <c r="G19" s="13">
        <v>6</v>
      </c>
      <c r="H19" s="13">
        <v>6</v>
      </c>
      <c r="I19" s="7"/>
    </row>
    <row r="20" spans="1:9" s="8" customFormat="1" ht="40.700000000000003" customHeight="1">
      <c r="A20" s="28"/>
      <c r="B20" s="23"/>
      <c r="C20" s="7" t="s">
        <v>33</v>
      </c>
      <c r="D20" s="14" t="s">
        <v>45</v>
      </c>
      <c r="E20" s="7" t="s">
        <v>46</v>
      </c>
      <c r="F20" s="7" t="s">
        <v>53</v>
      </c>
      <c r="G20" s="13">
        <v>12</v>
      </c>
      <c r="H20" s="13">
        <v>12</v>
      </c>
      <c r="I20" s="7"/>
    </row>
    <row r="21" spans="1:9" s="8" customFormat="1" ht="32.700000000000003" customHeight="1">
      <c r="A21" s="28"/>
      <c r="B21" s="23"/>
      <c r="C21" s="7" t="s">
        <v>34</v>
      </c>
      <c r="D21" s="14" t="s">
        <v>35</v>
      </c>
      <c r="E21" s="7" t="s">
        <v>47</v>
      </c>
      <c r="F21" s="7" t="s">
        <v>47</v>
      </c>
      <c r="G21" s="13">
        <v>10</v>
      </c>
      <c r="H21" s="13">
        <v>10</v>
      </c>
      <c r="I21" s="7"/>
    </row>
    <row r="22" spans="1:9" s="8" customFormat="1" ht="42" customHeight="1">
      <c r="A22" s="28"/>
      <c r="B22" s="27" t="s">
        <v>36</v>
      </c>
      <c r="C22" s="23" t="s">
        <v>37</v>
      </c>
      <c r="D22" s="14" t="s">
        <v>50</v>
      </c>
      <c r="E22" s="7" t="s">
        <v>63</v>
      </c>
      <c r="F22" s="7" t="s">
        <v>54</v>
      </c>
      <c r="G22" s="13">
        <v>10</v>
      </c>
      <c r="H22" s="13">
        <v>8</v>
      </c>
      <c r="I22" s="7" t="s">
        <v>67</v>
      </c>
    </row>
    <row r="23" spans="1:9" s="8" customFormat="1" ht="42" customHeight="1">
      <c r="A23" s="28"/>
      <c r="B23" s="28"/>
      <c r="C23" s="23"/>
      <c r="D23" s="14" t="s">
        <v>50</v>
      </c>
      <c r="E23" s="7" t="s">
        <v>64</v>
      </c>
      <c r="F23" s="7" t="s">
        <v>55</v>
      </c>
      <c r="G23" s="13">
        <v>10</v>
      </c>
      <c r="H23" s="13">
        <v>8</v>
      </c>
      <c r="I23" s="7" t="s">
        <v>68</v>
      </c>
    </row>
    <row r="24" spans="1:9" s="8" customFormat="1" ht="82.35" customHeight="1">
      <c r="A24" s="28"/>
      <c r="B24" s="28"/>
      <c r="C24" s="23"/>
      <c r="D24" s="14" t="s">
        <v>49</v>
      </c>
      <c r="E24" s="7" t="s">
        <v>48</v>
      </c>
      <c r="F24" s="7" t="s">
        <v>48</v>
      </c>
      <c r="G24" s="13">
        <v>10</v>
      </c>
      <c r="H24" s="13">
        <v>9</v>
      </c>
      <c r="I24" s="30" t="s">
        <v>66</v>
      </c>
    </row>
    <row r="25" spans="1:9" s="8" customFormat="1" ht="33.700000000000003" customHeight="1">
      <c r="A25" s="29"/>
      <c r="B25" s="29"/>
      <c r="C25" s="7" t="s">
        <v>38</v>
      </c>
      <c r="D25" s="14" t="s">
        <v>51</v>
      </c>
      <c r="E25" s="7" t="s">
        <v>65</v>
      </c>
      <c r="F25" s="7" t="s">
        <v>65</v>
      </c>
      <c r="G25" s="13">
        <v>10</v>
      </c>
      <c r="H25" s="13">
        <v>10</v>
      </c>
      <c r="I25" s="7"/>
    </row>
    <row r="26" spans="1:9" s="8" customFormat="1" ht="17.350000000000001" customHeight="1">
      <c r="A26" s="23" t="s">
        <v>39</v>
      </c>
      <c r="B26" s="23"/>
      <c r="C26" s="23"/>
      <c r="D26" s="23"/>
      <c r="E26" s="23"/>
      <c r="F26" s="23"/>
      <c r="G26" s="13"/>
      <c r="H26" s="32">
        <f>I9+SUM(H16:H25)</f>
        <v>93.740336592512861</v>
      </c>
      <c r="I26" s="7"/>
    </row>
    <row r="27" spans="1:9" s="15" customFormat="1" ht="15">
      <c r="D27" s="16"/>
      <c r="E27" s="16"/>
      <c r="G27" s="17"/>
    </row>
  </sheetData>
  <mergeCells count="28">
    <mergeCell ref="A26:F26"/>
    <mergeCell ref="A15:A25"/>
    <mergeCell ref="B16:B21"/>
    <mergeCell ref="C16:C17"/>
    <mergeCell ref="C18:C19"/>
    <mergeCell ref="B22:B25"/>
    <mergeCell ref="C22:C2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13706</cp:lastModifiedBy>
  <cp:lastPrinted>2023-05-15T05:55:21Z</cp:lastPrinted>
  <dcterms:created xsi:type="dcterms:W3CDTF">2015-06-05T18:19:34Z</dcterms:created>
  <dcterms:modified xsi:type="dcterms:W3CDTF">2023-05-15T05:56:20Z</dcterms:modified>
</cp:coreProperties>
</file>