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817"/>
  </bookViews>
  <sheets>
    <sheet name="Sheet1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0" l="1"/>
  <c r="I8" i="20" s="1"/>
  <c r="H28" i="20" s="1"/>
</calcChain>
</file>

<file path=xl/sharedStrings.xml><?xml version="1.0" encoding="utf-8"?>
<sst xmlns="http://schemas.openxmlformats.org/spreadsheetml/2006/main" count="86" uniqueCount="78">
  <si>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</si>
  <si>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</si>
  <si>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</si>
  <si>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</si>
  <si>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</si>
  <si>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</si>
  <si>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</si>
  <si>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</si>
  <si>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</si>
  <si>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</si>
  <si>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道路路面破损定期检测</t>
    <phoneticPr fontId="6" type="noConversion"/>
  </si>
  <si>
    <t>桥梁结构定期检测</t>
    <phoneticPr fontId="6" type="noConversion"/>
  </si>
  <si>
    <t>区管道路路面破损检测（作为区管道路量化考核依据）</t>
    <phoneticPr fontId="6" type="noConversion"/>
  </si>
  <si>
    <t>道路空洞特殊检测</t>
    <phoneticPr fontId="6" type="noConversion"/>
  </si>
  <si>
    <t>（2022年度）</t>
    <phoneticPr fontId="6" type="noConversion"/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</si>
  <si>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</si>
  <si>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</si>
  <si>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</si>
  <si>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</si>
  <si>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</si>
  <si>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</si>
  <si>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</si>
  <si>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</si>
  <si>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</si>
  <si>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</si>
  <si>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</si>
  <si>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</si>
  <si>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</si>
  <si>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</si>
  <si>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</si>
  <si>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</si>
  <si>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</si>
  <si>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偏差原因分析及改进措施</t>
  </si>
  <si>
    <t>检测工程质量标准</t>
    <phoneticPr fontId="6" type="noConversion"/>
  </si>
  <si>
    <t>严格执行《城镇道路养护技术规范》《城市桥梁养护技术规范》</t>
    <phoneticPr fontId="6" type="noConversion"/>
  </si>
  <si>
    <t>严格执行了规范标准</t>
    <phoneticPr fontId="6" type="noConversion"/>
  </si>
  <si>
    <t>2022年道路路面破损定期检测、桥梁结构定期检测招标工作；区管道路量化考核招标工作</t>
    <phoneticPr fontId="6" type="noConversion"/>
  </si>
  <si>
    <t>2022年道路空洞特殊检测工作</t>
    <phoneticPr fontId="6" type="noConversion"/>
  </si>
  <si>
    <t>2022年市管城市道路桥梁设施运行评价报告</t>
    <phoneticPr fontId="6" type="noConversion"/>
  </si>
  <si>
    <t>2022年11月底前</t>
    <phoneticPr fontId="6" type="noConversion"/>
  </si>
  <si>
    <t>2022年12月底前</t>
    <phoneticPr fontId="6" type="noConversion"/>
  </si>
  <si>
    <t>2022年9月底前</t>
    <phoneticPr fontId="6" type="noConversion"/>
  </si>
  <si>
    <t>项目预算控制数</t>
    <phoneticPr fontId="6" type="noConversion"/>
  </si>
  <si>
    <t>1770万元</t>
    <phoneticPr fontId="6" type="noConversion"/>
  </si>
  <si>
    <t>经济效益</t>
    <phoneticPr fontId="6" type="noConversion"/>
  </si>
  <si>
    <t>通过检测精确判断设施运行情况，为下年度大、中小修项目、方案及排序的确定提供及时有力支撑和依据，减少不必要工程投资</t>
    <phoneticPr fontId="6" type="noConversion"/>
  </si>
  <si>
    <t>达成预期指标</t>
    <phoneticPr fontId="6" type="noConversion"/>
  </si>
  <si>
    <t>社会效益</t>
    <phoneticPr fontId="6" type="noConversion"/>
  </si>
  <si>
    <t>通过检测及时发现安全隐患，保障设施安全</t>
    <phoneticPr fontId="6" type="noConversion"/>
  </si>
  <si>
    <t>北京市交通委员会</t>
    <phoneticPr fontId="6" type="noConversion"/>
  </si>
  <si>
    <t>北京市城市道路养护管理中心</t>
    <phoneticPr fontId="6" type="noConversion"/>
  </si>
  <si>
    <t>段文志</t>
    <phoneticPr fontId="6" type="noConversion"/>
  </si>
  <si>
    <t>63536196-1181</t>
    <phoneticPr fontId="6" type="noConversion"/>
  </si>
  <si>
    <t>2022年道路桥梁检测工程项目</t>
    <phoneticPr fontId="6" type="noConversion"/>
  </si>
  <si>
    <t>380条</t>
    <phoneticPr fontId="6" type="noConversion"/>
  </si>
  <si>
    <t>2022年11月30日前</t>
    <phoneticPr fontId="6" type="noConversion"/>
  </si>
  <si>
    <t>2022年12月31日前</t>
    <phoneticPr fontId="6" type="noConversion"/>
  </si>
  <si>
    <t>2022年道路路面破损定期检测、桥梁结构定期检测工作</t>
    <phoneticPr fontId="6" type="noConversion"/>
  </si>
  <si>
    <t>项</t>
    <phoneticPr fontId="6" type="noConversion"/>
  </si>
  <si>
    <t>304座</t>
    <phoneticPr fontId="6" type="noConversion"/>
  </si>
  <si>
    <t>1807测线公里</t>
    <phoneticPr fontId="6" type="noConversion"/>
  </si>
  <si>
    <t>379条</t>
    <phoneticPr fontId="6" type="noConversion"/>
  </si>
  <si>
    <t>200座</t>
    <phoneticPr fontId="6" type="noConversion"/>
  </si>
  <si>
    <t>700公里</t>
    <phoneticPr fontId="6" type="noConversion"/>
  </si>
  <si>
    <t>800测线公里</t>
    <phoneticPr fontId="6" type="noConversion"/>
  </si>
  <si>
    <t>完成2022年市管城市道路桥梁设施运行评价报告</t>
    <phoneticPr fontId="6" type="noConversion"/>
  </si>
  <si>
    <t>按期保质完成道路路面破损定期检测、桥梁结构定期检测，2022年底完成市管城市道路桥梁设施运行评价报告，为下年度大、中小修项目、方案及排序的确定提供及时有力支撑和依据。按期完成道路空洞特殊检测工作，为处置方案提供有力支撑。完成抽取城六区及通州区部分区管道路，对路面破损进行检测，为2022年区管道路量化考核工作提供数据支撑。</t>
    <phoneticPr fontId="6" type="noConversion"/>
  </si>
  <si>
    <t>772公里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</si>
  <si>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</si>
  <si>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1769.9349万元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</si>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</sst>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"/>
  </numFmts>
  <fonts count="15" x14ac:knownFonts="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1" fillId="0" borderId="0"/>
    <xf numFmtId="0" fontId="1" fillId="0" borderId="0">
      <alignment vertical="center"/>
    </xf>
    <xf numFmtId="0" fontId="4" fillId="0" borderId="0"/>
  </cellStyleXfs>
  <cellXfs count="3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76" fontId="11" fillId="0" borderId="6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6" xfId="10" applyFont="1" applyBorder="1" applyAlignment="1">
      <alignment horizontal="center" vertical="center" wrapText="1"/>
    </xf>
    <xf numFmtId="176" fontId="13" fillId="0" borderId="6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A22" zoomScaleNormal="100" zoomScaleSheetLayoutView="100" workbookViewId="0">
      <selection activeCell="H14" sqref="H14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21.125" style="14" customWidth="1"/>
    <col min="4" max="4" width="16.75" style="15" customWidth="1"/>
    <col min="5" max="5" width="19.625" style="15" customWidth="1"/>
    <col min="6" max="6" width="15.875" style="14" customWidth="1"/>
    <col min="7" max="7" width="5" style="16" bestFit="1" customWidth="1"/>
    <col min="8" max="8" width="7.625" style="14" bestFit="1" customWidth="1"/>
    <col min="9" max="9" width="15.875" style="14" customWidth="1"/>
    <col min="10" max="16384" width="9" style="14"/>
  </cols>
  <sheetData>
    <row r="1" spans="1:10" s="1" customFormat="1" ht="24.95" customHeight="1" x14ac:dyDescent="0.15">
      <c r="A1" s="24" t="s">
        <v>68</v>
      </c>
      <c r="B1" s="24"/>
      <c r="C1" s="24"/>
      <c r="D1" s="24"/>
      <c r="E1" s="24"/>
      <c r="F1" s="24"/>
      <c r="G1" s="24"/>
      <c r="H1" s="24"/>
      <c r="I1" s="24"/>
    </row>
    <row r="2" spans="1:10" s="2" customFormat="1" ht="24.95" customHeight="1" x14ac:dyDescent="0.15">
      <c r="A2" s="25" t="s">
        <v>14</v>
      </c>
      <c r="B2" s="25"/>
      <c r="C2" s="25"/>
      <c r="D2" s="25"/>
      <c r="E2" s="25"/>
      <c r="F2" s="25"/>
      <c r="G2" s="25"/>
      <c r="H2" s="25"/>
      <c r="I2" s="25"/>
    </row>
    <row r="3" spans="1:10" s="2" customFormat="1" ht="24.95" customHeight="1" x14ac:dyDescent="0.15">
      <c r="A3" s="3"/>
      <c r="B3" s="3"/>
      <c r="C3" s="3"/>
      <c r="D3" s="4"/>
      <c r="E3" s="4"/>
      <c r="F3" s="3"/>
      <c r="G3" s="5"/>
    </row>
    <row r="4" spans="1:10" s="9" customFormat="1" ht="24.95" customHeight="1" x14ac:dyDescent="0.15">
      <c r="A4" s="26" t="s">
        <v>0</v>
      </c>
      <c r="B4" s="26"/>
      <c r="C4" s="27" t="s">
        <v>53</v>
      </c>
      <c r="D4" s="28"/>
      <c r="E4" s="28"/>
      <c r="F4" s="28"/>
      <c r="G4" s="28"/>
      <c r="H4" s="28"/>
      <c r="I4" s="29"/>
      <c r="J4" s="2"/>
    </row>
    <row r="5" spans="1:10" s="9" customFormat="1" ht="24.95" customHeight="1" x14ac:dyDescent="0.15">
      <c r="A5" s="26" t="s">
        <v>15</v>
      </c>
      <c r="B5" s="26"/>
      <c r="C5" s="26" t="s">
        <v>49</v>
      </c>
      <c r="D5" s="26"/>
      <c r="E5" s="26"/>
      <c r="F5" s="7" t="s">
        <v>1</v>
      </c>
      <c r="G5" s="26" t="s">
        <v>50</v>
      </c>
      <c r="H5" s="26"/>
      <c r="I5" s="26"/>
    </row>
    <row r="6" spans="1:10" s="9" customFormat="1" ht="24.95" customHeight="1" x14ac:dyDescent="0.15">
      <c r="A6" s="26" t="s">
        <v>16</v>
      </c>
      <c r="B6" s="26"/>
      <c r="C6" s="26" t="s">
        <v>51</v>
      </c>
      <c r="D6" s="26"/>
      <c r="E6" s="26"/>
      <c r="F6" s="7" t="s">
        <v>17</v>
      </c>
      <c r="G6" s="26" t="s">
        <v>52</v>
      </c>
      <c r="H6" s="26"/>
      <c r="I6" s="26"/>
    </row>
    <row r="7" spans="1:10" s="9" customFormat="1" ht="24.95" customHeight="1" x14ac:dyDescent="0.15">
      <c r="A7" s="26" t="s">
        <v>18</v>
      </c>
      <c r="B7" s="26"/>
      <c r="C7" s="7"/>
      <c r="D7" s="6" t="s">
        <v>19</v>
      </c>
      <c r="E7" s="7" t="s">
        <v>20</v>
      </c>
      <c r="F7" s="7" t="s">
        <v>21</v>
      </c>
      <c r="G7" s="7" t="s">
        <v>8</v>
      </c>
      <c r="H7" s="7" t="s">
        <v>22</v>
      </c>
      <c r="I7" s="6" t="s">
        <v>2</v>
      </c>
    </row>
    <row r="8" spans="1:10" s="9" customFormat="1" ht="24.95" customHeight="1" x14ac:dyDescent="0.15">
      <c r="A8" s="26" t="s">
        <v>23</v>
      </c>
      <c r="B8" s="26"/>
      <c r="C8" s="10" t="s">
        <v>24</v>
      </c>
      <c r="D8" s="20">
        <v>1770</v>
      </c>
      <c r="E8" s="21">
        <v>1770</v>
      </c>
      <c r="F8" s="22">
        <v>1769.9349</v>
      </c>
      <c r="G8" s="7">
        <v>10</v>
      </c>
      <c r="H8" s="11">
        <f>+F8/E8</f>
        <v>0.99996322033898299</v>
      </c>
      <c r="I8" s="12">
        <f>G8*H8</f>
        <v>9.9996322033898295</v>
      </c>
    </row>
    <row r="9" spans="1:10" s="9" customFormat="1" ht="24.95" customHeight="1" x14ac:dyDescent="0.15">
      <c r="A9" s="23"/>
      <c r="B9" s="23"/>
      <c r="C9" s="10" t="s">
        <v>25</v>
      </c>
      <c r="D9" s="20">
        <v>1770</v>
      </c>
      <c r="E9" s="21">
        <v>1700</v>
      </c>
      <c r="F9" s="22">
        <v>1769.9349</v>
      </c>
      <c r="G9" s="7"/>
      <c r="H9" s="6"/>
      <c r="I9" s="6"/>
    </row>
    <row r="10" spans="1:10" s="9" customFormat="1" ht="24.95" customHeight="1" x14ac:dyDescent="0.15">
      <c r="A10" s="23"/>
      <c r="B10" s="23"/>
      <c r="C10" s="10" t="s">
        <v>26</v>
      </c>
      <c r="D10" s="6"/>
      <c r="E10" s="6"/>
      <c r="F10" s="7"/>
      <c r="G10" s="7"/>
      <c r="H10" s="6"/>
      <c r="I10" s="6"/>
    </row>
    <row r="11" spans="1:10" s="9" customFormat="1" ht="24.95" customHeight="1" x14ac:dyDescent="0.15">
      <c r="A11" s="23"/>
      <c r="B11" s="23"/>
      <c r="C11" s="10" t="s">
        <v>27</v>
      </c>
      <c r="D11" s="6"/>
      <c r="E11" s="6"/>
      <c r="F11" s="7"/>
      <c r="G11" s="7"/>
      <c r="H11" s="6"/>
      <c r="I11" s="6"/>
    </row>
    <row r="12" spans="1:10" s="9" customFormat="1" ht="24.95" customHeight="1" x14ac:dyDescent="0.15">
      <c r="A12" s="26" t="s">
        <v>3</v>
      </c>
      <c r="B12" s="26" t="s">
        <v>28</v>
      </c>
      <c r="C12" s="26"/>
      <c r="D12" s="26"/>
      <c r="E12" s="26"/>
      <c r="F12" s="26" t="s">
        <v>29</v>
      </c>
      <c r="G12" s="26"/>
      <c r="H12" s="26"/>
      <c r="I12" s="26"/>
    </row>
    <row r="13" spans="1:10" s="9" customFormat="1" ht="92.25" customHeight="1" x14ac:dyDescent="0.15">
      <c r="A13" s="26"/>
      <c r="B13" s="27" t="s">
        <v>66</v>
      </c>
      <c r="C13" s="28"/>
      <c r="D13" s="28"/>
      <c r="E13" s="29"/>
      <c r="F13" s="27" t="s">
        <v>66</v>
      </c>
      <c r="G13" s="28"/>
      <c r="H13" s="28"/>
      <c r="I13" s="29"/>
    </row>
    <row r="14" spans="1:10" s="9" customFormat="1" ht="29.65" customHeight="1" x14ac:dyDescent="0.15">
      <c r="A14" s="30" t="s">
        <v>4</v>
      </c>
      <c r="B14" s="6" t="s">
        <v>5</v>
      </c>
      <c r="C14" s="6" t="s">
        <v>6</v>
      </c>
      <c r="D14" s="7" t="s">
        <v>7</v>
      </c>
      <c r="E14" s="6" t="s">
        <v>30</v>
      </c>
      <c r="F14" s="6" t="s">
        <v>31</v>
      </c>
      <c r="G14" s="7" t="s">
        <v>8</v>
      </c>
      <c r="H14" s="7" t="s">
        <v>2</v>
      </c>
      <c r="I14" s="6" t="s">
        <v>32</v>
      </c>
    </row>
    <row r="15" spans="1:10" s="9" customFormat="1" ht="33.4" customHeight="1" x14ac:dyDescent="0.15">
      <c r="A15" s="31"/>
      <c r="B15" s="26" t="s">
        <v>70</v>
      </c>
      <c r="C15" s="26" t="s">
        <v>72</v>
      </c>
      <c r="D15" s="6" t="s">
        <v>10</v>
      </c>
      <c r="E15" s="6" t="s">
        <v>61</v>
      </c>
      <c r="F15" s="6" t="s">
        <v>54</v>
      </c>
      <c r="G15" s="17">
        <v>3</v>
      </c>
      <c r="H15" s="17">
        <v>3</v>
      </c>
      <c r="I15" s="6"/>
    </row>
    <row r="16" spans="1:10" s="9" customFormat="1" ht="24.95" customHeight="1" x14ac:dyDescent="0.15">
      <c r="A16" s="31"/>
      <c r="B16" s="26"/>
      <c r="C16" s="26"/>
      <c r="D16" s="6" t="s">
        <v>11</v>
      </c>
      <c r="E16" s="6" t="s">
        <v>62</v>
      </c>
      <c r="F16" s="6" t="s">
        <v>59</v>
      </c>
      <c r="G16" s="17">
        <v>3</v>
      </c>
      <c r="H16" s="17">
        <v>3</v>
      </c>
      <c r="I16" s="6"/>
    </row>
    <row r="17" spans="1:9" s="9" customFormat="1" ht="24.95" customHeight="1" x14ac:dyDescent="0.15">
      <c r="A17" s="31"/>
      <c r="B17" s="26"/>
      <c r="C17" s="26"/>
      <c r="D17" s="6" t="s">
        <v>13</v>
      </c>
      <c r="E17" s="6" t="s">
        <v>63</v>
      </c>
      <c r="F17" s="6" t="s">
        <v>67</v>
      </c>
      <c r="G17" s="17">
        <v>3</v>
      </c>
      <c r="H17" s="17">
        <v>3</v>
      </c>
      <c r="I17" s="6"/>
    </row>
    <row r="18" spans="1:9" s="9" customFormat="1" ht="46.5" customHeight="1" x14ac:dyDescent="0.15">
      <c r="A18" s="31"/>
      <c r="B18" s="26"/>
      <c r="C18" s="26"/>
      <c r="D18" s="6" t="s">
        <v>12</v>
      </c>
      <c r="E18" s="6" t="s">
        <v>64</v>
      </c>
      <c r="F18" s="6" t="s">
        <v>60</v>
      </c>
      <c r="G18" s="17">
        <v>3</v>
      </c>
      <c r="H18" s="17">
        <v>3</v>
      </c>
      <c r="I18" s="6"/>
    </row>
    <row r="19" spans="1:9" s="9" customFormat="1" ht="45.75" customHeight="1" x14ac:dyDescent="0.15">
      <c r="A19" s="31"/>
      <c r="B19" s="26"/>
      <c r="C19" s="26"/>
      <c r="D19" s="6" t="s">
        <v>65</v>
      </c>
      <c r="E19" s="6">
        <v>1</v>
      </c>
      <c r="F19" s="13" t="s">
        <v>58</v>
      </c>
      <c r="G19" s="17">
        <v>3</v>
      </c>
      <c r="H19" s="17">
        <v>3</v>
      </c>
      <c r="I19" s="6"/>
    </row>
    <row r="20" spans="1:9" s="9" customFormat="1" ht="42.75" customHeight="1" x14ac:dyDescent="0.15">
      <c r="A20" s="31"/>
      <c r="B20" s="26"/>
      <c r="C20" s="6" t="s">
        <v>73</v>
      </c>
      <c r="D20" s="6" t="s">
        <v>33</v>
      </c>
      <c r="E20" s="6" t="s">
        <v>34</v>
      </c>
      <c r="F20" s="6" t="s">
        <v>35</v>
      </c>
      <c r="G20" s="6">
        <v>13</v>
      </c>
      <c r="H20" s="6">
        <v>13</v>
      </c>
      <c r="I20" s="6"/>
    </row>
    <row r="21" spans="1:9" s="9" customFormat="1" ht="68.849999999999994" customHeight="1" x14ac:dyDescent="0.15">
      <c r="A21" s="31"/>
      <c r="B21" s="26"/>
      <c r="C21" s="26" t="s">
        <v>74</v>
      </c>
      <c r="D21" s="6" t="s">
        <v>36</v>
      </c>
      <c r="E21" s="6" t="s">
        <v>55</v>
      </c>
      <c r="F21" s="18" t="s">
        <v>41</v>
      </c>
      <c r="G21" s="18">
        <v>3</v>
      </c>
      <c r="H21" s="18">
        <v>3</v>
      </c>
      <c r="I21" s="6"/>
    </row>
    <row r="22" spans="1:9" s="9" customFormat="1" ht="35.1" customHeight="1" x14ac:dyDescent="0.15">
      <c r="A22" s="31"/>
      <c r="B22" s="26"/>
      <c r="C22" s="26"/>
      <c r="D22" s="6" t="s">
        <v>37</v>
      </c>
      <c r="E22" s="6" t="s">
        <v>56</v>
      </c>
      <c r="F22" s="18" t="s">
        <v>40</v>
      </c>
      <c r="G22" s="18">
        <v>3</v>
      </c>
      <c r="H22" s="18">
        <v>3</v>
      </c>
      <c r="I22" s="6"/>
    </row>
    <row r="23" spans="1:9" s="9" customFormat="1" ht="44.65" customHeight="1" x14ac:dyDescent="0.15">
      <c r="A23" s="31"/>
      <c r="B23" s="26"/>
      <c r="C23" s="26"/>
      <c r="D23" s="6" t="s">
        <v>57</v>
      </c>
      <c r="E23" s="6" t="s">
        <v>56</v>
      </c>
      <c r="F23" s="18" t="s">
        <v>39</v>
      </c>
      <c r="G23" s="18">
        <v>3</v>
      </c>
      <c r="H23" s="18">
        <v>3</v>
      </c>
      <c r="I23" s="6"/>
    </row>
    <row r="24" spans="1:9" s="9" customFormat="1" ht="47.45" customHeight="1" x14ac:dyDescent="0.15">
      <c r="A24" s="31"/>
      <c r="B24" s="26"/>
      <c r="C24" s="26"/>
      <c r="D24" s="6" t="s">
        <v>38</v>
      </c>
      <c r="E24" s="6" t="s">
        <v>56</v>
      </c>
      <c r="F24" s="18" t="s">
        <v>40</v>
      </c>
      <c r="G24" s="18">
        <v>3</v>
      </c>
      <c r="H24" s="18">
        <v>3</v>
      </c>
      <c r="I24" s="6"/>
    </row>
    <row r="25" spans="1:9" s="9" customFormat="1" ht="30" customHeight="1" x14ac:dyDescent="0.15">
      <c r="A25" s="31"/>
      <c r="B25" s="26"/>
      <c r="C25" s="6" t="s">
        <v>75</v>
      </c>
      <c r="D25" s="6" t="s">
        <v>42</v>
      </c>
      <c r="E25" s="6" t="s">
        <v>43</v>
      </c>
      <c r="F25" s="6" t="s">
        <v>69</v>
      </c>
      <c r="G25" s="6">
        <v>10</v>
      </c>
      <c r="H25" s="6">
        <v>10</v>
      </c>
      <c r="I25" s="6"/>
    </row>
    <row r="26" spans="1:9" s="9" customFormat="1" ht="99.6" customHeight="1" x14ac:dyDescent="0.15">
      <c r="A26" s="31"/>
      <c r="B26" s="30" t="s">
        <v>71</v>
      </c>
      <c r="C26" s="26" t="s">
        <v>76</v>
      </c>
      <c r="D26" s="6" t="s">
        <v>44</v>
      </c>
      <c r="E26" s="6" t="s">
        <v>45</v>
      </c>
      <c r="F26" s="6" t="s">
        <v>46</v>
      </c>
      <c r="G26" s="6">
        <v>20</v>
      </c>
      <c r="H26" s="6">
        <v>17.5</v>
      </c>
      <c r="I26" s="6" t="s">
        <v>77</v>
      </c>
    </row>
    <row r="27" spans="1:9" s="9" customFormat="1" ht="67.900000000000006" customHeight="1" x14ac:dyDescent="0.15">
      <c r="A27" s="31"/>
      <c r="B27" s="31"/>
      <c r="C27" s="26"/>
      <c r="D27" s="6" t="s">
        <v>47</v>
      </c>
      <c r="E27" s="6" t="s">
        <v>48</v>
      </c>
      <c r="F27" s="6" t="s">
        <v>46</v>
      </c>
      <c r="G27" s="6">
        <v>20</v>
      </c>
      <c r="H27" s="6">
        <v>17.5</v>
      </c>
      <c r="I27" s="6" t="s">
        <v>77</v>
      </c>
    </row>
    <row r="28" spans="1:9" s="9" customFormat="1" ht="24.95" customHeight="1" x14ac:dyDescent="0.15">
      <c r="A28" s="26" t="s">
        <v>9</v>
      </c>
      <c r="B28" s="26"/>
      <c r="C28" s="26"/>
      <c r="D28" s="26"/>
      <c r="E28" s="26"/>
      <c r="F28" s="26"/>
      <c r="G28" s="8"/>
      <c r="H28" s="19">
        <f>I8+SUM(H15:H27)</f>
        <v>94.999632203389837</v>
      </c>
      <c r="I28" s="6"/>
    </row>
  </sheetData>
  <mergeCells count="27">
    <mergeCell ref="A28:F28"/>
    <mergeCell ref="A14:A27"/>
    <mergeCell ref="B15:B25"/>
    <mergeCell ref="C15:C19"/>
    <mergeCell ref="C21:C24"/>
    <mergeCell ref="B26:B27"/>
    <mergeCell ref="C26:C27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2023-05-12T06:27:10Z</cp:lastPrinted>
  <dcterms:created xsi:type="dcterms:W3CDTF">2018-03-28T06:56:00Z</dcterms:created>
  <dcterms:modified xsi:type="dcterms:W3CDTF">2023-05-12T06:27:22Z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eyJoZGlkIjoiZTljZjUzNTUxMWViYmQ4NDk2MDMxOTlmYjRhY2QzYTMifQ==</vt:lpwstr>
  </property>
  <property fmtid="{D5CDD505-2E9C-101B-9397-08002B2CF9AE}" pid="4" name="ICV">
    <vt:lpwstr>A499AADF20654DE782AD79F5AF3E3B1B</vt:lpwstr>
  </property>
</Properties>
</file>