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25" i="32"/>
  <c r="I8" i="32"/>
  <c r="H8" i="32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<sst xmlns="http://schemas.openxmlformats.org/spreadsheetml/2006/main" count="1157" uniqueCount="303">
  <si>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</si>
  <si>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</si>
  <si>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</si>
  <si>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</si>
  <si>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</si>
  <si>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</si>
  <si>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</si>
  <si>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</si>
  <si>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</si>
  <si>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</si>
  <si>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</si>
  <si>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</si>
  <si>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</si>
  <si>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</si>
  <si>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</si>
  <si>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</si>
  <si>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</si>
  <si>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</si>
  <si>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</si>
  <si>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</si>
  <si>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</si>
  <si>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</si>
  <si>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</si>
  <si>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</si>
  <si>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</si>
  <si>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</si>
  <si>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</si>
  <si>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</si>
  <si>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</si>
  <si>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</si>
  <si>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</si>
  <si>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</si>
  <si>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</si>
  <si>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</si>
  <si>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</si>
  <si>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</si>
  <si>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</si>
  <si>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</si>
  <si>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</si>
  <si>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</si>
  <si>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</si>
  <si>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</si>
  <si>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</si>
  <si>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</si>
  <si>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</si>
  <si>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</si>
  <si>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</si>
  <si>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</si>
  <si>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</si>
  <si>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</si>
  <si>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</si>
  <si>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</si>
  <si>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</si>
  <si>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</si>
  <si>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</si>
  <si>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</si>
  <si>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</si>
  <si>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</si>
  <si>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</si>
  <si>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</si>
  <si>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</si>
  <si>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</si>
  <si>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</si>
  <si>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</si>
  <si>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</si>
  <si>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</si>
  <si>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</si>
  <si>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</si>
  <si>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</si>
  <si>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</si>
  <si>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</si>
  <si>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</si>
  <si>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</si>
  <si>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</si>
  <si>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</si>
  <si>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</si>
  <si>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</si>
  <si>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</si>
  <si>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</si>
  <si>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</si>
  <si>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</si>
  <si>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</si>
  <si>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</si>
  <si>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</si>
  <si>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</si>
  <si>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</si>
  <si>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</si>
  <si>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</si>
  <si>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</si>
  <si>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</si>
  <si>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</si>
  <si>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</si>
  <si>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</si>
  <si>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</si>
  <si>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</si>
  <si>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</si>
  <si>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</si>
  <si>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</si>
  <si>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</si>
  <si>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</si>
  <si>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</si>
  <si>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</si>
  <si>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</si>
  <si>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</si>
  <si>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</si>
  <si>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</si>
  <si>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</si>
  <si>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</si>
  <si>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</si>
  <si>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</si>
  <si>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</si>
  <si>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</si>
  <si>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</si>
  <si>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</si>
  <si>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</si>
  <si>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</si>
  <si>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</si>
  <si>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</si>
  <si>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</si>
  <si>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</si>
  <si>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</si>
  <si>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</si>
  <si>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</si>
  <si>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</si>
  <si>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</si>
  <si>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昌平普通公路机电设施建设运维</t>
  </si>
  <si>
    <t>北京市交通委员会</t>
  </si>
  <si>
    <t>北京市交通委员会昌平公路分局</t>
  </si>
  <si>
    <t>赵菲</t>
  </si>
  <si>
    <t>010-69742715-201</t>
  </si>
  <si>
    <t>年度目标：1、完成2套交调设备更新；2、完成2套情报板更新；3、完成41套视频更新。4、完成机房改造工程；5、完成2022年度路网系统运维工作，外场设备完好率不低于99%。6、完成支付2021年运维尾款。</t>
  </si>
  <si>
    <t>1、完成2套交调设备更新；2、完成2套情报板更新；3、完成41套视频更新。4、完成机房改造工程；5、完成2022年度路网系统运维工作，外场设备完好率不低于99%。6、完成支付2021年运维尾款。</t>
  </si>
  <si>
    <t>设备更新数量</t>
  </si>
  <si>
    <t>45套</t>
  </si>
  <si>
    <t>设备运维数量</t>
  </si>
  <si>
    <t>322套</t>
  </si>
  <si>
    <t>机房改造数量</t>
  </si>
  <si>
    <t>1项</t>
  </si>
  <si>
    <t>符合《北京市公路路网信息采集与发布设备建设管理办法》要求，按《公路工程质量检验评定标准》JTG F80/1-2017验收合格。</t>
  </si>
  <si>
    <t>符合委建设相关文件规定质量标准，验收合格</t>
  </si>
  <si>
    <t>设备完好率≥99%</t>
  </si>
  <si>
    <t>99%以上</t>
  </si>
  <si>
    <t>路网设施建设工程</t>
  </si>
  <si>
    <t>方案制定和前期准备时间：6月底前完成，招标采购时间：7月底前完成，合同签订时间：8月底前完成，施工时间：9月底前，完工时间：12月底前完成，交竣工验收时间：12月底前完成</t>
  </si>
  <si>
    <t>如期完成</t>
  </si>
  <si>
    <t>路网运维工程实施进度</t>
  </si>
  <si>
    <t>方案制定和前期准备时间：11月底前完成，招标采购时间：12月底前完成，合同签订时间：12月底签订，按月度完成运维工作任务，设备完好率99%以上。</t>
  </si>
  <si>
    <t>资金支付进度</t>
  </si>
  <si>
    <t>根据项目实际实施进度和合同金额完成资金支付，运维决算审核后，支付上一年度运维尾款</t>
  </si>
  <si>
    <t>已完成</t>
  </si>
  <si>
    <t>931万元</t>
  </si>
  <si>
    <t>1.提高全路网现代化管理与服务水平，提升道路通行能力。2.保障设备正常运行，延长设备设施的使用寿命，保证数据采集和信息发布及时准确。3.为公众提供便捷高效的公路出行信息服务。</t>
  </si>
  <si>
    <t>提升了道路信息化管理水平，设备运行状态正常，信息发布及时准确，为公众出行提供高效的信息服务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</si>
  <si>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</si>
  <si>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</si>
  <si>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</si>
  <si>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</si>
  <si>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</si>
  <si>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</si>
  <si>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</si>
  <si>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</si>
  <si>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</si>
  <si>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</si>
  <si>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</si>
  <si>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</si>
  <si>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</si>
  <si>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</si>
  <si>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</si>
  <si>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</si>
  <si>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</si>
  <si>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</si>
  <si>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</si>
  <si>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</si>
  <si>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</si>
  <si>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</si>
  <si>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</si>
  <si>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</si>
  <si>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</si>
  <si>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</si>
  <si>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社会效益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</si>
  <si>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</si>
  <si>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</si>
  <si>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</si>
  <si>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</si>
  <si>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</si>
  <si>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</si>
  <si>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</si>
  <si>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</si>
  <si>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</si>
  <si>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</si>
  <si>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</si>
  <si>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</si>
  <si>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</si>
  <si>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</si>
  <si>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</si>
  <si>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</si>
  <si>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</si>
  <si>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</si>
  <si>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</si>
  <si>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</si>
  <si>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</si>
  <si>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</si>
  <si>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</si>
  <si>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</si>
  <si>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</si>
  <si>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</si>
  <si>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</si>
  <si>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</si>
  <si>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</si>
  <si>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</si>
  <si>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</si>
  <si>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</si>
  <si>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</si>
  <si>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</si>
  <si>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</si>
  <si>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</si>
  <si>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</si>
  <si>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</si>
  <si>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</si>
  <si>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</si>
  <si>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</si>
  <si>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</si>
  <si>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</si>
  <si>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</si>
  <si>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</si>
  <si>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</si>
  <si>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</si>
  <si>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</si>
  <si>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</si>
  <si>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</si>
  <si>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</si>
  <si>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</si>
  <si>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</si>
  <si>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</si>
  <si>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</si>
  <si>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</si>
  <si>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</si>
  <si>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</si>
  <si>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</si>
  <si>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</si>
  <si>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</si>
  <si>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</si>
  <si>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</si>
  <si>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</si>
  <si>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</si>
  <si>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</si>
  <si>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</si>
  <si>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</si>
  <si>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</si>
  <si>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</si>
  <si>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</si>
  <si>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</si>
  <si>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</si>
  <si>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</si>
  <si>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</si>
  <si>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</si>
  <si>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</si>
  <si>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</si>
  <si>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</si>
  <si>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</si>
  <si>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</si>
  <si>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</si>
  <si>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</si>
  <si>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</si>
  <si>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</si>
  <si>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</si>
  <si>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</si>
  <si>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</si>
  <si>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</si>
  <si>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</si>
  <si>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</si>
  <si>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</si>
  <si>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</si>
  <si>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</si>
  <si>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</si>
  <si>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</si>
  <si>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</si>
  <si>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</si>
  <si>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</si>
  <si>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</si>
  <si>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</si>
  <si>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</si>
  <si>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</si>
  <si>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</si>
  <si>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</si>
  <si>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</si>
  <si>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</si>
  <si>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</si>
  <si>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</si>
  <si>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</si>
  <si>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</si>
  <si>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</si>
  <si>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</si>
  <si>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</si>
  <si>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</si>
  <si>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</si>
  <si>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</si>
  <si>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</si>
  <si>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</si>
  <si>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</si>
  <si>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</si>
  <si>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931万元</t>
    <phoneticPr fontId="15" type="noConversion"/>
  </si>
  <si>
    <t>支撑资料不充分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</si>
</sst>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13" fillId="0" borderId="0"/>
    <xf numFmtId="9" fontId="13" fillId="0" borderId="0" applyFont="0" applyFill="0" applyBorder="0" applyAlignment="0" applyProtection="0">
      <alignment vertical="center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6" fillId="0" borderId="2" xfId="2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8" fontId="16" fillId="0" borderId="2" xfId="0" applyNumberFormat="1" applyFont="1" applyBorder="1" applyAlignment="1">
      <alignment horizontal="center" vertical="center" wrapText="1"/>
    </xf>
  </cellXfs>
  <cellStyles count="16">
    <cellStyle name="百分比" xfId="2" builtinId="5"/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D32" sqref="D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20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20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20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20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20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20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20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20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48</v>
      </c>
      <c r="D25" s="20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20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20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20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20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20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20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20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2" t="e">
        <f>I9+SUM(H16:H32)</f>
        <v>#DIV/0!</v>
      </c>
      <c r="I33" s="26"/>
    </row>
    <row r="34" spans="1:9" s="5" customFormat="1" ht="14.25">
      <c r="A34" s="37" t="s">
        <v>69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D38" s="23"/>
      <c r="E38" s="23"/>
      <c r="G38" s="24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242</v>
      </c>
      <c r="E16" s="12" t="s">
        <v>243</v>
      </c>
      <c r="F16" s="12" t="s">
        <v>243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20" t="s">
        <v>244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42</v>
      </c>
      <c r="D18" s="20" t="s">
        <v>245</v>
      </c>
      <c r="E18" s="12" t="s">
        <v>246</v>
      </c>
      <c r="F18" s="12" t="s">
        <v>246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20" t="s">
        <v>247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20" t="s">
        <v>248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20" t="s">
        <v>249</v>
      </c>
      <c r="E21" s="12" t="s">
        <v>250</v>
      </c>
      <c r="F21" s="12" t="s">
        <v>250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48</v>
      </c>
      <c r="D22" s="20" t="s">
        <v>251</v>
      </c>
      <c r="E22" s="12" t="s">
        <v>252</v>
      </c>
      <c r="F22" s="12" t="s">
        <v>252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20" t="s">
        <v>253</v>
      </c>
      <c r="E23" s="12" t="s">
        <v>254</v>
      </c>
      <c r="F23" s="12" t="s">
        <v>254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20" t="s">
        <v>255</v>
      </c>
      <c r="E24" s="12" t="s">
        <v>256</v>
      </c>
      <c r="F24" s="12" t="s">
        <v>256</v>
      </c>
      <c r="G24" s="18">
        <v>4</v>
      </c>
      <c r="H24" s="18"/>
      <c r="I24" s="12"/>
    </row>
    <row r="25" spans="1:9" s="3" customFormat="1">
      <c r="A25" s="31"/>
      <c r="B25" s="31"/>
      <c r="C25" s="39" t="s">
        <v>53</v>
      </c>
      <c r="D25" s="20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1"/>
      <c r="B26" s="31"/>
      <c r="C26" s="40"/>
      <c r="D26" s="20" t="s">
        <v>257</v>
      </c>
      <c r="E26" s="12" t="s">
        <v>250</v>
      </c>
      <c r="F26" s="12" t="s">
        <v>250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20" t="s">
        <v>179</v>
      </c>
      <c r="E27" s="12" t="s">
        <v>258</v>
      </c>
      <c r="F27" s="12" t="s">
        <v>258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20" t="s">
        <v>259</v>
      </c>
      <c r="E28" s="12" t="s">
        <v>260</v>
      </c>
      <c r="F28" s="12" t="s">
        <v>260</v>
      </c>
      <c r="G28" s="18">
        <v>20</v>
      </c>
      <c r="H28" s="18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8"/>
      <c r="H29" s="22" t="e">
        <f>I9+SUM(H16:H28)</f>
        <v>#DIV/0!</v>
      </c>
      <c r="I29" s="26"/>
    </row>
    <row r="30" spans="1:9" s="5" customFormat="1" ht="14.25">
      <c r="A30" s="37" t="s">
        <v>69</v>
      </c>
      <c r="B30" s="37"/>
      <c r="C30" s="37"/>
      <c r="D30" s="37"/>
      <c r="E30" s="37"/>
      <c r="F30" s="37"/>
      <c r="G30" s="37"/>
    </row>
    <row r="31" spans="1:9" s="6" customFormat="1" ht="14.25">
      <c r="A31" s="38" t="s">
        <v>70</v>
      </c>
      <c r="B31" s="38"/>
      <c r="C31" s="38"/>
      <c r="D31" s="38"/>
      <c r="E31" s="38"/>
      <c r="F31" s="38"/>
      <c r="G31" s="38"/>
    </row>
    <row r="32" spans="1:9" s="6" customFormat="1" ht="14.25">
      <c r="A32" s="38" t="s">
        <v>71</v>
      </c>
      <c r="B32" s="38"/>
      <c r="C32" s="38"/>
      <c r="D32" s="38"/>
      <c r="E32" s="38"/>
      <c r="F32" s="38"/>
      <c r="G32" s="38"/>
    </row>
    <row r="33" spans="1:7" s="6" customFormat="1" ht="14.25">
      <c r="A33" s="37" t="s">
        <v>72</v>
      </c>
      <c r="B33" s="37"/>
      <c r="C33" s="37"/>
      <c r="D33" s="37"/>
      <c r="E33" s="37"/>
      <c r="F33" s="37"/>
      <c r="G33" s="37"/>
    </row>
    <row r="34" spans="1:7" s="6" customFormat="1" ht="14.25">
      <c r="D34" s="23"/>
      <c r="E34" s="23"/>
      <c r="G34" s="24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20" t="s">
        <v>261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20" t="s">
        <v>262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20" t="s">
        <v>263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20" t="s">
        <v>264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20" t="s">
        <v>265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20" t="s">
        <v>266</v>
      </c>
      <c r="E21" s="12" t="s">
        <v>267</v>
      </c>
      <c r="F21" s="12" t="s">
        <v>267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20" t="s">
        <v>268</v>
      </c>
      <c r="E22" s="12" t="s">
        <v>269</v>
      </c>
      <c r="F22" s="12" t="s">
        <v>269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20" t="s">
        <v>270</v>
      </c>
      <c r="E23" s="12" t="s">
        <v>271</v>
      </c>
      <c r="F23" s="12" t="s">
        <v>271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20" t="s">
        <v>272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20" t="s">
        <v>273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1"/>
      <c r="B26" s="31"/>
      <c r="C26" s="31" t="s">
        <v>48</v>
      </c>
      <c r="D26" s="20" t="s">
        <v>274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20" t="s">
        <v>275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20" t="s">
        <v>276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1" t="s">
        <v>53</v>
      </c>
      <c r="D29" s="20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20" t="s">
        <v>179</v>
      </c>
      <c r="E30" s="12" t="s">
        <v>277</v>
      </c>
      <c r="F30" s="12" t="s">
        <v>166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20" t="s">
        <v>278</v>
      </c>
      <c r="E31" s="12" t="s">
        <v>279</v>
      </c>
      <c r="F31" s="12" t="s">
        <v>280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20" t="s">
        <v>281</v>
      </c>
      <c r="E32" s="12" t="s">
        <v>282</v>
      </c>
      <c r="F32" s="12" t="s">
        <v>166</v>
      </c>
      <c r="G32" s="18">
        <v>14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2" t="e">
        <f>I9+SUM(H16:H32)</f>
        <v>#DIV/0!</v>
      </c>
      <c r="I33" s="26"/>
    </row>
    <row r="34" spans="1:9" s="5" customFormat="1" ht="14.25">
      <c r="A34" s="37" t="s">
        <v>69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D38" s="23"/>
      <c r="E38" s="23"/>
      <c r="G38" s="24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283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20" t="s">
        <v>284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20" t="s">
        <v>285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1"/>
      <c r="B19" s="31"/>
      <c r="C19" s="31" t="s">
        <v>42</v>
      </c>
      <c r="D19" s="20" t="s">
        <v>286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20" t="s">
        <v>287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20" t="s">
        <v>288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1"/>
      <c r="B22" s="31"/>
      <c r="C22" s="31" t="s">
        <v>48</v>
      </c>
      <c r="D22" s="20" t="s">
        <v>289</v>
      </c>
      <c r="E22" s="12" t="s">
        <v>290</v>
      </c>
      <c r="F22" s="12" t="s">
        <v>290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20" t="s">
        <v>291</v>
      </c>
      <c r="E23" s="12" t="s">
        <v>290</v>
      </c>
      <c r="F23" s="12" t="s">
        <v>290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20" t="s">
        <v>292</v>
      </c>
      <c r="E24" s="12" t="s">
        <v>290</v>
      </c>
      <c r="F24" s="12" t="s">
        <v>290</v>
      </c>
      <c r="G24" s="18">
        <v>4</v>
      </c>
      <c r="H24" s="18"/>
      <c r="I24" s="12"/>
    </row>
    <row r="25" spans="1:9" s="3" customFormat="1">
      <c r="A25" s="31"/>
      <c r="B25" s="31"/>
      <c r="C25" s="39" t="s">
        <v>53</v>
      </c>
      <c r="D25" s="20" t="s">
        <v>293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1"/>
      <c r="B26" s="31"/>
      <c r="C26" s="41"/>
      <c r="D26" s="20" t="s">
        <v>294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1"/>
      <c r="B27" s="31"/>
      <c r="C27" s="40"/>
      <c r="D27" s="20" t="s">
        <v>295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56</v>
      </c>
      <c r="C28" s="31" t="s">
        <v>57</v>
      </c>
      <c r="D28" s="20" t="s">
        <v>98</v>
      </c>
      <c r="E28" s="12" t="s">
        <v>296</v>
      </c>
      <c r="F28" s="12" t="s">
        <v>166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20" t="s">
        <v>179</v>
      </c>
      <c r="E29" s="12" t="s">
        <v>297</v>
      </c>
      <c r="F29" s="12" t="s">
        <v>166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20" t="s">
        <v>298</v>
      </c>
      <c r="E30" s="12" t="s">
        <v>299</v>
      </c>
      <c r="F30" s="12" t="s">
        <v>164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20" t="s">
        <v>65</v>
      </c>
      <c r="E31" s="12" t="s">
        <v>300</v>
      </c>
      <c r="F31" s="12" t="s">
        <v>166</v>
      </c>
      <c r="G31" s="18">
        <v>10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2" t="e">
        <f>I9+SUM(H16:H31)</f>
        <v>#DIV/0!</v>
      </c>
      <c r="I32" s="26"/>
    </row>
    <row r="33" spans="1:7" s="5" customFormat="1" ht="14.25">
      <c r="A33" s="37" t="s">
        <v>69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7" s="6" customFormat="1" ht="14.25">
      <c r="D37" s="23"/>
      <c r="E37" s="23"/>
      <c r="G37" s="24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20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20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1"/>
      <c r="B19" s="31"/>
      <c r="C19" s="31" t="s">
        <v>42</v>
      </c>
      <c r="D19" s="20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20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20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20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1"/>
      <c r="B23" s="31"/>
      <c r="C23" s="31"/>
      <c r="D23" s="20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1"/>
      <c r="B24" s="31"/>
      <c r="C24" s="31"/>
      <c r="D24" s="20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1"/>
      <c r="B25" s="31"/>
      <c r="C25" s="31"/>
      <c r="D25" s="20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1"/>
      <c r="B26" s="31"/>
      <c r="C26" s="31" t="s">
        <v>48</v>
      </c>
      <c r="D26" s="20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20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20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1"/>
      <c r="B29" s="31"/>
      <c r="C29" s="12" t="s">
        <v>53</v>
      </c>
      <c r="D29" s="20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20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20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20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1"/>
      <c r="B33" s="31"/>
      <c r="C33" s="31"/>
      <c r="D33" s="20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2" t="e">
        <f>I9+SUM(H16:H33)</f>
        <v>#DIV/0!</v>
      </c>
      <c r="I34" s="26"/>
    </row>
    <row r="35" spans="1:9" s="5" customFormat="1" ht="14.25">
      <c r="A35" s="37" t="s">
        <v>69</v>
      </c>
      <c r="B35" s="37"/>
      <c r="C35" s="37"/>
      <c r="D35" s="37"/>
      <c r="E35" s="37"/>
      <c r="F35" s="37"/>
      <c r="G35" s="37"/>
    </row>
    <row r="36" spans="1:9" s="6" customFormat="1" ht="14.25">
      <c r="A36" s="38" t="s">
        <v>70</v>
      </c>
      <c r="B36" s="38"/>
      <c r="C36" s="38"/>
      <c r="D36" s="38"/>
      <c r="E36" s="38"/>
      <c r="F36" s="38"/>
      <c r="G36" s="38"/>
    </row>
    <row r="37" spans="1:9" s="6" customFormat="1" ht="14.25">
      <c r="A37" s="38" t="s">
        <v>71</v>
      </c>
      <c r="B37" s="38"/>
      <c r="C37" s="38"/>
      <c r="D37" s="38"/>
      <c r="E37" s="38"/>
      <c r="F37" s="38"/>
      <c r="G37" s="38"/>
    </row>
    <row r="38" spans="1:9" s="6" customFormat="1" ht="14.25">
      <c r="A38" s="37" t="s">
        <v>72</v>
      </c>
      <c r="B38" s="37"/>
      <c r="C38" s="37"/>
      <c r="D38" s="37"/>
      <c r="E38" s="37"/>
      <c r="F38" s="37"/>
      <c r="G38" s="37"/>
    </row>
    <row r="39" spans="1:9" s="6" customFormat="1" ht="14.25">
      <c r="D39" s="23"/>
      <c r="E39" s="23"/>
      <c r="G39" s="24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20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20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20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20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20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20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20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48</v>
      </c>
      <c r="D24" s="20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20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20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20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20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53</v>
      </c>
      <c r="D29" s="20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20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20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20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20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2" t="e">
        <f>I9+SUM(H16:H33)</f>
        <v>#DIV/0!</v>
      </c>
      <c r="I34" s="26"/>
    </row>
    <row r="35" spans="1:9" s="5" customFormat="1" ht="14.25">
      <c r="A35" s="37" t="s">
        <v>69</v>
      </c>
      <c r="B35" s="37"/>
      <c r="C35" s="37"/>
      <c r="D35" s="37"/>
      <c r="E35" s="37"/>
      <c r="F35" s="37"/>
      <c r="G35" s="37"/>
    </row>
    <row r="36" spans="1:9" s="6" customFormat="1" ht="14.25">
      <c r="A36" s="38" t="s">
        <v>70</v>
      </c>
      <c r="B36" s="38"/>
      <c r="C36" s="38"/>
      <c r="D36" s="38"/>
      <c r="E36" s="38"/>
      <c r="F36" s="38"/>
      <c r="G36" s="38"/>
    </row>
    <row r="37" spans="1:9" s="6" customFormat="1" ht="14.25">
      <c r="A37" s="38" t="s">
        <v>71</v>
      </c>
      <c r="B37" s="38"/>
      <c r="C37" s="38"/>
      <c r="D37" s="38"/>
      <c r="E37" s="38"/>
      <c r="F37" s="38"/>
      <c r="G37" s="38"/>
    </row>
    <row r="38" spans="1:9" s="6" customFormat="1" ht="14.25">
      <c r="A38" s="37" t="s">
        <v>72</v>
      </c>
      <c r="B38" s="37"/>
      <c r="C38" s="37"/>
      <c r="D38" s="37"/>
      <c r="E38" s="37"/>
      <c r="F38" s="37"/>
      <c r="G38" s="37"/>
    </row>
    <row r="39" spans="1:9" s="6" customFormat="1" ht="14.25">
      <c r="D39" s="23"/>
      <c r="E39" s="23"/>
      <c r="G39" s="24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4" workbookViewId="0">
      <selection activeCell="B13" sqref="B13:E13"/>
    </sheetView>
  </sheetViews>
  <sheetFormatPr defaultColWidth="9" defaultRowHeight="13.5"/>
  <cols>
    <col min="1" max="1" width="4.125" customWidth="1"/>
    <col min="2" max="2" width="7.875" customWidth="1"/>
    <col min="3" max="3" width="16.875" customWidth="1"/>
    <col min="4" max="4" width="24.75" style="7" customWidth="1"/>
    <col min="5" max="5" width="25.125" style="7" customWidth="1"/>
    <col min="6" max="6" width="18.375" customWidth="1"/>
    <col min="7" max="7" width="5" style="8" bestFit="1" customWidth="1"/>
    <col min="8" max="8" width="7.625" bestFit="1" customWidth="1"/>
    <col min="9" max="9" width="11.5" customWidth="1"/>
  </cols>
  <sheetData>
    <row r="1" spans="1:9" s="1" customFormat="1" ht="22.5" customHeight="1">
      <c r="A1" s="29" t="s">
        <v>1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2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125</v>
      </c>
      <c r="D4" s="31"/>
      <c r="E4" s="31"/>
      <c r="F4" s="31"/>
      <c r="G4" s="31"/>
      <c r="H4" s="31"/>
      <c r="I4" s="31"/>
    </row>
    <row r="5" spans="1:9" s="3" customFormat="1">
      <c r="A5" s="31" t="s">
        <v>4</v>
      </c>
      <c r="B5" s="31"/>
      <c r="C5" s="31" t="s">
        <v>126</v>
      </c>
      <c r="D5" s="31"/>
      <c r="E5" s="31"/>
      <c r="F5" s="13" t="s">
        <v>5</v>
      </c>
      <c r="G5" s="31" t="s">
        <v>127</v>
      </c>
      <c r="H5" s="31"/>
      <c r="I5" s="31"/>
    </row>
    <row r="6" spans="1:9" s="4" customFormat="1">
      <c r="A6" s="32" t="s">
        <v>6</v>
      </c>
      <c r="B6" s="32"/>
      <c r="C6" s="32" t="s">
        <v>128</v>
      </c>
      <c r="D6" s="32"/>
      <c r="E6" s="32"/>
      <c r="F6" s="14" t="s">
        <v>7</v>
      </c>
      <c r="G6" s="32" t="s">
        <v>129</v>
      </c>
      <c r="H6" s="32"/>
      <c r="I6" s="32"/>
    </row>
    <row r="7" spans="1:9" s="3" customFormat="1">
      <c r="A7" s="31" t="s">
        <v>8</v>
      </c>
      <c r="B7" s="31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1" t="s">
        <v>15</v>
      </c>
      <c r="B8" s="31"/>
      <c r="C8" s="15" t="s">
        <v>16</v>
      </c>
      <c r="D8" s="12">
        <v>931</v>
      </c>
      <c r="E8" s="18">
        <v>931</v>
      </c>
      <c r="F8" s="13">
        <v>931</v>
      </c>
      <c r="G8" s="13">
        <v>10</v>
      </c>
      <c r="H8" s="17">
        <f>+F8/E8</f>
        <v>1</v>
      </c>
      <c r="I8" s="25">
        <f>G8*H8</f>
        <v>10</v>
      </c>
    </row>
    <row r="9" spans="1:9" s="3" customFormat="1" ht="13.5" customHeight="1">
      <c r="A9" s="33"/>
      <c r="B9" s="33"/>
      <c r="C9" s="15" t="s">
        <v>17</v>
      </c>
      <c r="D9" s="12">
        <v>931</v>
      </c>
      <c r="E9" s="12">
        <v>931</v>
      </c>
      <c r="F9" s="13">
        <v>931</v>
      </c>
      <c r="G9" s="13" t="s">
        <v>18</v>
      </c>
      <c r="H9" s="12"/>
      <c r="I9" s="12" t="s">
        <v>18</v>
      </c>
    </row>
    <row r="10" spans="1:9" s="3" customFormat="1" ht="13.5" customHeight="1">
      <c r="A10" s="33"/>
      <c r="B10" s="33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3"/>
      <c r="B11" s="33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57" customHeight="1">
      <c r="A13" s="31"/>
      <c r="B13" s="34" t="s">
        <v>130</v>
      </c>
      <c r="C13" s="35"/>
      <c r="D13" s="35"/>
      <c r="E13" s="36"/>
      <c r="F13" s="34" t="s">
        <v>131</v>
      </c>
      <c r="G13" s="35"/>
      <c r="H13" s="35"/>
      <c r="I13" s="36"/>
    </row>
    <row r="14" spans="1:9" s="3" customFormat="1" ht="27.95" customHeight="1">
      <c r="A14" s="31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31"/>
      <c r="B15" s="31" t="s">
        <v>31</v>
      </c>
      <c r="C15" s="31" t="s">
        <v>32</v>
      </c>
      <c r="D15" s="19" t="s">
        <v>132</v>
      </c>
      <c r="E15" s="12" t="s">
        <v>133</v>
      </c>
      <c r="F15" s="12" t="s">
        <v>133</v>
      </c>
      <c r="G15" s="12">
        <v>5</v>
      </c>
      <c r="H15" s="12">
        <v>5</v>
      </c>
      <c r="I15" s="12"/>
    </row>
    <row r="16" spans="1:9" s="3" customFormat="1">
      <c r="A16" s="31"/>
      <c r="B16" s="31"/>
      <c r="C16" s="31"/>
      <c r="D16" s="19" t="s">
        <v>134</v>
      </c>
      <c r="E16" s="12" t="s">
        <v>135</v>
      </c>
      <c r="F16" s="12" t="s">
        <v>135</v>
      </c>
      <c r="G16" s="12">
        <v>5</v>
      </c>
      <c r="H16" s="12">
        <v>5</v>
      </c>
      <c r="I16" s="12"/>
    </row>
    <row r="17" spans="1:9" s="3" customFormat="1">
      <c r="A17" s="31"/>
      <c r="B17" s="31"/>
      <c r="C17" s="31"/>
      <c r="D17" s="19" t="s">
        <v>136</v>
      </c>
      <c r="E17" s="12" t="s">
        <v>137</v>
      </c>
      <c r="F17" s="12" t="s">
        <v>137</v>
      </c>
      <c r="G17" s="12">
        <v>5</v>
      </c>
      <c r="H17" s="12">
        <v>5</v>
      </c>
      <c r="I17" s="12"/>
    </row>
    <row r="18" spans="1:9" s="3" customFormat="1" ht="69.95" customHeight="1">
      <c r="A18" s="31"/>
      <c r="B18" s="31"/>
      <c r="C18" s="31" t="s">
        <v>42</v>
      </c>
      <c r="D18" s="19" t="s">
        <v>138</v>
      </c>
      <c r="E18" s="12" t="s">
        <v>139</v>
      </c>
      <c r="F18" s="12" t="s">
        <v>139</v>
      </c>
      <c r="G18" s="12">
        <v>6.5</v>
      </c>
      <c r="H18" s="12">
        <v>6.5</v>
      </c>
      <c r="I18" s="12"/>
    </row>
    <row r="19" spans="1:9" s="3" customFormat="1" ht="21" customHeight="1">
      <c r="A19" s="31"/>
      <c r="B19" s="31"/>
      <c r="C19" s="31"/>
      <c r="D19" s="19" t="s">
        <v>140</v>
      </c>
      <c r="E19" s="12" t="s">
        <v>141</v>
      </c>
      <c r="F19" s="27">
        <v>1</v>
      </c>
      <c r="G19" s="12">
        <v>6.5</v>
      </c>
      <c r="H19" s="12">
        <v>6.5</v>
      </c>
      <c r="I19" s="12"/>
    </row>
    <row r="20" spans="1:9" s="3" customFormat="1" ht="87" customHeight="1">
      <c r="A20" s="31"/>
      <c r="B20" s="31"/>
      <c r="C20" s="31" t="s">
        <v>48</v>
      </c>
      <c r="D20" s="19" t="s">
        <v>142</v>
      </c>
      <c r="E20" s="12" t="s">
        <v>143</v>
      </c>
      <c r="F20" s="12" t="s">
        <v>144</v>
      </c>
      <c r="G20" s="12">
        <v>4</v>
      </c>
      <c r="H20" s="12">
        <v>4</v>
      </c>
      <c r="I20" s="12"/>
    </row>
    <row r="21" spans="1:9" s="3" customFormat="1" ht="75" customHeight="1">
      <c r="A21" s="31"/>
      <c r="B21" s="31"/>
      <c r="C21" s="31"/>
      <c r="D21" s="19" t="s">
        <v>145</v>
      </c>
      <c r="E21" s="12" t="s">
        <v>146</v>
      </c>
      <c r="F21" s="12" t="s">
        <v>144</v>
      </c>
      <c r="G21" s="12">
        <v>4</v>
      </c>
      <c r="H21" s="12">
        <v>4</v>
      </c>
      <c r="I21" s="12"/>
    </row>
    <row r="22" spans="1:9" s="3" customFormat="1" ht="48" customHeight="1">
      <c r="A22" s="31"/>
      <c r="B22" s="31"/>
      <c r="C22" s="31"/>
      <c r="D22" s="19" t="s">
        <v>147</v>
      </c>
      <c r="E22" s="12" t="s">
        <v>148</v>
      </c>
      <c r="F22" s="12" t="s">
        <v>149</v>
      </c>
      <c r="G22" s="12">
        <v>4</v>
      </c>
      <c r="H22" s="12">
        <v>4</v>
      </c>
      <c r="I22" s="12"/>
    </row>
    <row r="23" spans="1:9" s="3" customFormat="1" ht="25.5">
      <c r="A23" s="31"/>
      <c r="B23" s="31"/>
      <c r="C23" s="12" t="s">
        <v>53</v>
      </c>
      <c r="D23" s="19" t="s">
        <v>54</v>
      </c>
      <c r="E23" s="12" t="s">
        <v>301</v>
      </c>
      <c r="F23" s="12" t="s">
        <v>150</v>
      </c>
      <c r="G23" s="12">
        <v>10</v>
      </c>
      <c r="H23" s="12">
        <v>10</v>
      </c>
      <c r="I23" s="12"/>
    </row>
    <row r="24" spans="1:9" s="3" customFormat="1" ht="84.75" customHeight="1">
      <c r="A24" s="31"/>
      <c r="B24" s="12" t="s">
        <v>56</v>
      </c>
      <c r="C24" s="12" t="s">
        <v>57</v>
      </c>
      <c r="D24" s="19" t="s">
        <v>98</v>
      </c>
      <c r="E24" s="12" t="s">
        <v>151</v>
      </c>
      <c r="F24" s="12" t="s">
        <v>152</v>
      </c>
      <c r="G24" s="12">
        <v>40</v>
      </c>
      <c r="H24" s="12">
        <v>35</v>
      </c>
      <c r="I24" s="12" t="s">
        <v>302</v>
      </c>
    </row>
    <row r="25" spans="1:9" s="3" customFormat="1" ht="14.25">
      <c r="A25" s="31" t="s">
        <v>68</v>
      </c>
      <c r="B25" s="31"/>
      <c r="C25" s="31"/>
      <c r="D25" s="31"/>
      <c r="E25" s="31"/>
      <c r="F25" s="31"/>
      <c r="G25" s="18"/>
      <c r="H25" s="42">
        <f>I8+SUM(H15:H24)</f>
        <v>95</v>
      </c>
      <c r="I25" s="26"/>
    </row>
    <row r="26" spans="1:9" s="6" customFormat="1" ht="14.25">
      <c r="D26" s="23"/>
      <c r="E26" s="23"/>
      <c r="G26" s="24"/>
    </row>
  </sheetData>
  <mergeCells count="26">
    <mergeCell ref="B13:E13"/>
    <mergeCell ref="F13:I13"/>
    <mergeCell ref="A25:F25"/>
    <mergeCell ref="A12:A13"/>
    <mergeCell ref="A14:A24"/>
    <mergeCell ref="B15:B23"/>
    <mergeCell ref="C15:C17"/>
    <mergeCell ref="C18:C19"/>
    <mergeCell ref="C20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20" t="s">
        <v>153</v>
      </c>
      <c r="E16" s="12" t="s">
        <v>154</v>
      </c>
      <c r="F16" s="12" t="s">
        <v>154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42</v>
      </c>
      <c r="D17" s="20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20" t="s">
        <v>155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20" t="s">
        <v>156</v>
      </c>
      <c r="E19" s="12" t="s">
        <v>157</v>
      </c>
      <c r="F19" s="12" t="s">
        <v>157</v>
      </c>
      <c r="G19" s="18">
        <v>5</v>
      </c>
      <c r="H19" s="18"/>
      <c r="I19" s="12"/>
    </row>
    <row r="20" spans="1:9" s="3" customFormat="1">
      <c r="A20" s="31"/>
      <c r="B20" s="31"/>
      <c r="C20" s="31" t="s">
        <v>48</v>
      </c>
      <c r="D20" s="20" t="s">
        <v>158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20" t="s">
        <v>159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20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20" t="s">
        <v>160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20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1"/>
      <c r="B25" s="31"/>
      <c r="C25" s="39" t="s">
        <v>53</v>
      </c>
      <c r="D25" s="20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1"/>
      <c r="B26" s="31"/>
      <c r="C26" s="40"/>
      <c r="D26" s="20" t="s">
        <v>161</v>
      </c>
      <c r="E26" s="12" t="s">
        <v>162</v>
      </c>
      <c r="F26" s="12" t="s">
        <v>162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20" t="s">
        <v>92</v>
      </c>
      <c r="E27" s="12" t="s">
        <v>163</v>
      </c>
      <c r="F27" s="12" t="s">
        <v>164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20" t="s">
        <v>95</v>
      </c>
      <c r="E28" s="12" t="s">
        <v>165</v>
      </c>
      <c r="F28" s="12" t="s">
        <v>166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20" t="s">
        <v>122</v>
      </c>
      <c r="E29" s="12" t="s">
        <v>167</v>
      </c>
      <c r="F29" s="12" t="s">
        <v>166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20" t="s">
        <v>98</v>
      </c>
      <c r="E30" s="12" t="s">
        <v>168</v>
      </c>
      <c r="F30" s="12" t="s">
        <v>168</v>
      </c>
      <c r="G30" s="18">
        <v>10</v>
      </c>
      <c r="H30" s="18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22" t="e">
        <f>I9+SUM(H16:H30)</f>
        <v>#DIV/0!</v>
      </c>
      <c r="I31" s="26"/>
    </row>
    <row r="32" spans="1:9" s="5" customFormat="1" ht="14.25">
      <c r="A32" s="37" t="s">
        <v>69</v>
      </c>
      <c r="B32" s="37"/>
      <c r="C32" s="37"/>
      <c r="D32" s="37"/>
      <c r="E32" s="37"/>
      <c r="F32" s="37"/>
      <c r="G32" s="37"/>
    </row>
    <row r="33" spans="1:7" s="6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8" t="s">
        <v>71</v>
      </c>
      <c r="B34" s="38"/>
      <c r="C34" s="38"/>
      <c r="D34" s="38"/>
      <c r="E34" s="38"/>
      <c r="F34" s="38"/>
      <c r="G34" s="38"/>
    </row>
    <row r="35" spans="1:7" s="6" customFormat="1" ht="14.25">
      <c r="A35" s="37" t="s">
        <v>72</v>
      </c>
      <c r="B35" s="37"/>
      <c r="C35" s="37"/>
      <c r="D35" s="37"/>
      <c r="E35" s="37"/>
      <c r="F35" s="37"/>
      <c r="G35" s="37"/>
    </row>
    <row r="36" spans="1:7" s="6" customFormat="1" ht="14.25">
      <c r="D36" s="23"/>
      <c r="E36" s="23"/>
      <c r="G36" s="24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169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20" t="s">
        <v>170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20" t="s">
        <v>171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20" t="s">
        <v>172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1"/>
      <c r="B20" s="31"/>
      <c r="C20" s="31" t="s">
        <v>42</v>
      </c>
      <c r="D20" s="20" t="s">
        <v>173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20" t="s">
        <v>174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1"/>
      <c r="B22" s="31"/>
      <c r="C22" s="31" t="s">
        <v>48</v>
      </c>
      <c r="D22" s="20" t="s">
        <v>175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20" t="s">
        <v>176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20" t="s">
        <v>177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53</v>
      </c>
      <c r="D25" s="20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20" t="s">
        <v>65</v>
      </c>
      <c r="E26" s="12" t="s">
        <v>178</v>
      </c>
      <c r="F26" s="12" t="s">
        <v>60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20" t="s">
        <v>179</v>
      </c>
      <c r="E27" s="12" t="s">
        <v>180</v>
      </c>
      <c r="F27" s="12" t="s">
        <v>60</v>
      </c>
      <c r="G27" s="18">
        <v>20</v>
      </c>
      <c r="H27" s="18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2" t="e">
        <f>I9+SUM(H16:H27)</f>
        <v>#DIV/0!</v>
      </c>
      <c r="I28" s="26"/>
    </row>
    <row r="29" spans="1:9" s="5" customFormat="1" ht="14.25">
      <c r="A29" s="37" t="s">
        <v>69</v>
      </c>
      <c r="B29" s="37"/>
      <c r="C29" s="37"/>
      <c r="D29" s="37"/>
      <c r="E29" s="37"/>
      <c r="F29" s="37"/>
      <c r="G29" s="37"/>
    </row>
    <row r="30" spans="1:9" s="6" customFormat="1" ht="14.25">
      <c r="A30" s="38" t="s">
        <v>70</v>
      </c>
      <c r="B30" s="38"/>
      <c r="C30" s="38"/>
      <c r="D30" s="38"/>
      <c r="E30" s="38"/>
      <c r="F30" s="38"/>
      <c r="G30" s="38"/>
    </row>
    <row r="31" spans="1:9" s="6" customFormat="1" ht="14.25">
      <c r="A31" s="38" t="s">
        <v>71</v>
      </c>
      <c r="B31" s="38"/>
      <c r="C31" s="38"/>
      <c r="D31" s="38"/>
      <c r="E31" s="38"/>
      <c r="F31" s="38"/>
      <c r="G31" s="38"/>
    </row>
    <row r="32" spans="1:9" s="6" customFormat="1" ht="14.25">
      <c r="A32" s="37" t="s">
        <v>72</v>
      </c>
      <c r="B32" s="37"/>
      <c r="C32" s="37"/>
      <c r="D32" s="37"/>
      <c r="E32" s="37"/>
      <c r="F32" s="37"/>
      <c r="G32" s="37"/>
    </row>
    <row r="33" spans="4:7" s="6" customFormat="1" ht="14.25">
      <c r="D33" s="23"/>
      <c r="E33" s="23"/>
      <c r="G33" s="24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181</v>
      </c>
      <c r="E16" s="12" t="s">
        <v>182</v>
      </c>
      <c r="F16" s="12" t="s">
        <v>182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20" t="s">
        <v>183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20" t="s">
        <v>184</v>
      </c>
      <c r="E18" s="12" t="s">
        <v>182</v>
      </c>
      <c r="F18" s="12" t="s">
        <v>182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20" t="s">
        <v>185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20" t="s">
        <v>186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20" t="s">
        <v>187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20" t="s">
        <v>188</v>
      </c>
      <c r="E22" s="12" t="s">
        <v>189</v>
      </c>
      <c r="F22" s="12" t="s">
        <v>189</v>
      </c>
      <c r="G22" s="18">
        <v>3</v>
      </c>
      <c r="H22" s="18"/>
      <c r="I22" s="12"/>
    </row>
    <row r="23" spans="1:9" s="3" customFormat="1">
      <c r="A23" s="31"/>
      <c r="B23" s="31"/>
      <c r="C23" s="31" t="s">
        <v>42</v>
      </c>
      <c r="D23" s="20" t="s">
        <v>190</v>
      </c>
      <c r="E23" s="12" t="s">
        <v>191</v>
      </c>
      <c r="F23" s="12" t="s">
        <v>191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20" t="s">
        <v>192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1"/>
      <c r="B25" s="31"/>
      <c r="C25" s="31" t="s">
        <v>48</v>
      </c>
      <c r="D25" s="20" t="s">
        <v>193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20" t="s">
        <v>194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20" t="s">
        <v>195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20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20" t="s">
        <v>98</v>
      </c>
      <c r="E29" s="12" t="s">
        <v>196</v>
      </c>
      <c r="F29" s="12" t="s">
        <v>196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20" t="s">
        <v>65</v>
      </c>
      <c r="E30" s="12" t="s">
        <v>197</v>
      </c>
      <c r="F30" s="12" t="s">
        <v>67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20" t="s">
        <v>179</v>
      </c>
      <c r="E31" s="12" t="s">
        <v>198</v>
      </c>
      <c r="F31" s="12" t="s">
        <v>199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2" t="e">
        <f>I9+SUM(H16:H31)</f>
        <v>#DIV/0!</v>
      </c>
      <c r="I32" s="26"/>
    </row>
    <row r="33" spans="1:7" s="5" customFormat="1" ht="14.25">
      <c r="A33" s="37" t="s">
        <v>69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7" s="6" customFormat="1" ht="14.25">
      <c r="D37" s="23"/>
      <c r="E37" s="23"/>
      <c r="G37" s="24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200</v>
      </c>
      <c r="E16" s="12" t="s">
        <v>201</v>
      </c>
      <c r="F16" s="12" t="s">
        <v>201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20" t="s">
        <v>202</v>
      </c>
      <c r="E17" s="12" t="s">
        <v>203</v>
      </c>
      <c r="F17" s="12" t="s">
        <v>203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20" t="s">
        <v>204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20" t="s">
        <v>205</v>
      </c>
      <c r="E19" s="12" t="s">
        <v>206</v>
      </c>
      <c r="F19" s="12" t="s">
        <v>206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20" t="s">
        <v>207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20" t="s">
        <v>208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1"/>
      <c r="B22" s="31"/>
      <c r="C22" s="31" t="s">
        <v>42</v>
      </c>
      <c r="D22" s="20" t="s">
        <v>209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20" t="s">
        <v>210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20" t="s">
        <v>211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1"/>
      <c r="B25" s="31"/>
      <c r="C25" s="31" t="s">
        <v>48</v>
      </c>
      <c r="D25" s="20" t="s">
        <v>212</v>
      </c>
      <c r="E25" s="12" t="s">
        <v>213</v>
      </c>
      <c r="F25" s="12" t="s">
        <v>213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20" t="s">
        <v>214</v>
      </c>
      <c r="E26" s="12" t="s">
        <v>213</v>
      </c>
      <c r="F26" s="12" t="s">
        <v>213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20" t="s">
        <v>215</v>
      </c>
      <c r="E27" s="12" t="s">
        <v>213</v>
      </c>
      <c r="F27" s="12" t="s">
        <v>213</v>
      </c>
      <c r="G27" s="18">
        <v>4</v>
      </c>
      <c r="H27" s="18"/>
      <c r="I27" s="12"/>
    </row>
    <row r="28" spans="1:9" s="3" customFormat="1">
      <c r="A28" s="31"/>
      <c r="B28" s="31"/>
      <c r="C28" s="39" t="s">
        <v>53</v>
      </c>
      <c r="D28" s="20" t="s">
        <v>216</v>
      </c>
      <c r="E28" s="12" t="s">
        <v>217</v>
      </c>
      <c r="F28" s="12" t="s">
        <v>217</v>
      </c>
      <c r="G28" s="18">
        <v>3</v>
      </c>
      <c r="H28" s="18"/>
      <c r="I28" s="12"/>
    </row>
    <row r="29" spans="1:9" s="3" customFormat="1">
      <c r="A29" s="31"/>
      <c r="B29" s="31"/>
      <c r="C29" s="41"/>
      <c r="D29" s="20" t="s">
        <v>218</v>
      </c>
      <c r="E29" s="12" t="s">
        <v>219</v>
      </c>
      <c r="F29" s="12" t="s">
        <v>219</v>
      </c>
      <c r="G29" s="18">
        <v>3</v>
      </c>
      <c r="H29" s="18"/>
      <c r="I29" s="12"/>
    </row>
    <row r="30" spans="1:9" s="3" customFormat="1">
      <c r="A30" s="31"/>
      <c r="B30" s="31"/>
      <c r="C30" s="40"/>
      <c r="D30" s="20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20" t="s">
        <v>179</v>
      </c>
      <c r="E31" s="12" t="s">
        <v>220</v>
      </c>
      <c r="F31" s="12" t="s">
        <v>199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20" t="s">
        <v>65</v>
      </c>
      <c r="E32" s="12" t="s">
        <v>221</v>
      </c>
      <c r="F32" s="12" t="s">
        <v>199</v>
      </c>
      <c r="G32" s="18">
        <v>20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2" t="e">
        <f>I9+SUM(H16:H32)</f>
        <v>#DIV/0!</v>
      </c>
      <c r="I33" s="26"/>
    </row>
    <row r="34" spans="1:9" s="5" customFormat="1" ht="14.25">
      <c r="A34" s="37" t="s">
        <v>69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D38" s="23"/>
      <c r="E38" s="23"/>
      <c r="G38" s="24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8" t="s">
        <v>0</v>
      </c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2" t="s">
        <v>6</v>
      </c>
      <c r="B7" s="32"/>
      <c r="C7" s="32"/>
      <c r="D7" s="32"/>
      <c r="E7" s="32"/>
      <c r="F7" s="14" t="s">
        <v>7</v>
      </c>
      <c r="G7" s="32"/>
      <c r="H7" s="32"/>
      <c r="I7" s="32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20" t="s">
        <v>222</v>
      </c>
      <c r="E16" s="12" t="s">
        <v>223</v>
      </c>
      <c r="F16" s="12" t="s">
        <v>223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20" t="s">
        <v>224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20" t="s">
        <v>225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20" t="s">
        <v>226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20" t="s">
        <v>227</v>
      </c>
      <c r="E20" s="12" t="s">
        <v>228</v>
      </c>
      <c r="F20" s="12" t="s">
        <v>228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20" t="s">
        <v>229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20" t="s">
        <v>230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20" t="s">
        <v>231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20" t="s">
        <v>232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48</v>
      </c>
      <c r="D25" s="20" t="s">
        <v>233</v>
      </c>
      <c r="E25" s="12" t="s">
        <v>234</v>
      </c>
      <c r="F25" s="12" t="s">
        <v>234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20" t="s">
        <v>235</v>
      </c>
      <c r="E26" s="12" t="s">
        <v>236</v>
      </c>
      <c r="F26" s="12" t="s">
        <v>236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20" t="s">
        <v>237</v>
      </c>
      <c r="E27" s="12" t="s">
        <v>238</v>
      </c>
      <c r="F27" s="12" t="s">
        <v>238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1" t="s">
        <v>53</v>
      </c>
      <c r="D28" s="20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9" t="s">
        <v>57</v>
      </c>
      <c r="D29" s="20" t="s">
        <v>92</v>
      </c>
      <c r="E29" s="12" t="s">
        <v>239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1"/>
      <c r="D30" s="20" t="s">
        <v>95</v>
      </c>
      <c r="E30" s="12" t="s">
        <v>240</v>
      </c>
      <c r="F30" s="12" t="s">
        <v>60</v>
      </c>
      <c r="G30" s="18">
        <v>13</v>
      </c>
      <c r="H30" s="18"/>
      <c r="I30" s="12"/>
    </row>
    <row r="31" spans="1:9" s="3" customFormat="1" ht="38.25">
      <c r="A31" s="31"/>
      <c r="B31" s="31"/>
      <c r="C31" s="40"/>
      <c r="D31" s="20" t="s">
        <v>65</v>
      </c>
      <c r="E31" s="12" t="s">
        <v>241</v>
      </c>
      <c r="F31" s="12" t="s">
        <v>60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2" t="e">
        <f>I9+SUM(H16:H31)</f>
        <v>#DIV/0!</v>
      </c>
      <c r="I32" s="26"/>
    </row>
    <row r="33" spans="1:7" s="5" customFormat="1" ht="14.25">
      <c r="A33" s="37" t="s">
        <v>69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7" s="6" customFormat="1" ht="14.25">
      <c r="D37" s="23"/>
      <c r="E37" s="23"/>
      <c r="G37" s="24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2023-05-11T06:18:24Z</cp:lastPrinted>
  <dcterms:created xsi:type="dcterms:W3CDTF">2018-03-28T06:56:00Z</dcterms:created>
  <dcterms:modified xsi:type="dcterms:W3CDTF">2023-05-11T06:18:28Z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8D6CB05D6078497B960572535EBD499A_13</vt:lpwstr>
  </property>
</Properties>
</file>