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'4.基建修缮类'!$A$1:$I$35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38"/>
  <c r="I9" i="38" s="1"/>
  <c r="H33" i="38" s="1"/>
  <c r="H9" i="40"/>
  <c r="I9" i="40" s="1"/>
  <c r="H29" i="40" s="1"/>
  <c r="H9" i="39"/>
  <c r="I9" i="39" s="1"/>
  <c r="H32" i="39" s="1"/>
  <c r="H9" i="35"/>
  <c r="I9" i="35" s="1"/>
  <c r="H33" i="35" s="1"/>
  <c r="H9" i="37"/>
  <c r="I9" i="37" s="1"/>
  <c r="H32" i="37" s="1"/>
  <c r="H9" i="36"/>
  <c r="I9" i="36" s="1"/>
  <c r="H28" i="36" s="1"/>
  <c r="H9" i="31"/>
  <c r="I9" i="31" s="1"/>
  <c r="H31" i="31" s="1"/>
  <c r="H9" i="32"/>
  <c r="I9" i="32" s="1"/>
  <c r="H35" i="32" s="1"/>
  <c r="H9" i="34"/>
  <c r="I9" i="34" s="1"/>
  <c r="H34" i="34" s="1"/>
  <c r="H9" i="33"/>
  <c r="I9" i="33" s="1"/>
  <c r="H34" i="33" s="1"/>
  <c r="H9" i="16"/>
  <c r="I9" i="16" s="1"/>
  <c r="H33" i="16" s="1"/>
</calcChain>
</file>

<file path=xl/sharedStrings.xml><?xml version="1.0" encoding="utf-8"?>
<sst xmlns="http://schemas.openxmlformats.org/spreadsheetml/2006/main" count="1180" uniqueCount="306">
  <si>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</si>
  <si>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</si>
  <si>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</si>
  <si>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</si>
  <si>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</si>
  <si>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</si>
  <si>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</si>
  <si>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</si>
  <si>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</si>
  <si>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</si>
  <si>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</si>
  <si>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</si>
  <si>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</si>
  <si>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</si>
  <si>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</si>
  <si>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</si>
  <si>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</si>
  <si>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</si>
  <si>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</si>
  <si>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</si>
  <si>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</si>
  <si>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</si>
  <si>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</si>
  <si>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</si>
  <si>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</si>
  <si>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</si>
  <si>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</si>
  <si>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</si>
  <si>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</si>
  <si>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</si>
  <si>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</si>
  <si>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</si>
  <si>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</si>
  <si>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</si>
  <si>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</si>
  <si>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</si>
  <si>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</si>
  <si>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</si>
  <si>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</si>
  <si>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</si>
  <si>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</si>
  <si>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</si>
  <si>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</si>
  <si>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</si>
  <si>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</si>
  <si>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</si>
  <si>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</si>
  <si>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</si>
  <si>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</si>
  <si>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</si>
  <si>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</si>
  <si>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</si>
  <si>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</si>
  <si>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</si>
  <si>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</si>
  <si>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</si>
  <si>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</si>
  <si>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</si>
  <si>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</si>
  <si>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</si>
  <si>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</si>
  <si>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</si>
  <si>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</si>
  <si>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</si>
  <si>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</si>
  <si>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</si>
  <si>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</si>
  <si>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</si>
  <si>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</si>
  <si>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</si>
  <si>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</si>
  <si>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</si>
  <si>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</si>
  <si>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</si>
  <si>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</si>
  <si>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</si>
  <si>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</si>
  <si>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</si>
  <si>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</si>
  <si>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</si>
  <si>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</si>
  <si>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</si>
  <si>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</si>
  <si>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</si>
  <si>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</si>
  <si>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</si>
  <si>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</si>
  <si>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</si>
  <si>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</si>
  <si>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</si>
  <si>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</si>
  <si>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</si>
  <si>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</si>
  <si>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</si>
  <si>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</si>
  <si>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</si>
  <si>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</si>
  <si>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</si>
  <si>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</si>
  <si>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</si>
  <si>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</si>
  <si>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</si>
  <si>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</si>
  <si>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</si>
  <si>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</si>
  <si>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</si>
  <si>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</si>
  <si>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</si>
  <si>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</si>
  <si>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</si>
  <si>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</si>
  <si>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</si>
  <si>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</si>
  <si>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</si>
  <si>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</si>
  <si>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</si>
  <si>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</si>
  <si>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</si>
  <si>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</si>
  <si>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</si>
  <si>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</si>
  <si>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</si>
  <si>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</si>
  <si>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</si>
  <si>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</si>
  <si>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2022年大兴公路分局普通公路机电设施建设运维</t>
  </si>
  <si>
    <t>路网服务与科技科</t>
  </si>
  <si>
    <t>北京市交通委员会大兴公路分局</t>
  </si>
  <si>
    <t>谈志宏</t>
  </si>
  <si>
    <t>完成县道唯一的微波交调更新7套、完成老旧交调更新8套、完成情报板更新1套、完成视频更新4套。完成路网设备运维。通过路网建设及运维，提高全路网现代化管理与服务水平，提升为公众出行提供服务的能力。</t>
  </si>
  <si>
    <t>县道唯一的微波交调更新</t>
  </si>
  <si>
    <t>老旧交调更新</t>
  </si>
  <si>
    <t>情报板更新</t>
  </si>
  <si>
    <t>视频更新</t>
  </si>
  <si>
    <t>设备运维</t>
  </si>
  <si>
    <t>工程质量标准</t>
  </si>
  <si>
    <t>工程质量：符合《北京市公路路网信息采集与发布设备建设管理办法》要求，按《公路工程质量检验评定标准》JTG F80/1-2017验收合格。</t>
  </si>
  <si>
    <t>项目竣工验收通过率</t>
  </si>
  <si>
    <t>路网设施运维质量标准：符合《北京市普通公路路网信息采集与发布设施运维技术规程》，达到合格等级。</t>
  </si>
  <si>
    <t>社会效益</t>
  </si>
  <si>
    <t>带动大兴地区经济发展</t>
  </si>
  <si>
    <t>通过完善路网设施建设，使大兴区域交通运行得到可持续发展</t>
  </si>
  <si>
    <t>环境效益</t>
  </si>
  <si>
    <t>大兴区环境得到改善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</si>
  <si>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</si>
  <si>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</si>
  <si>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</si>
  <si>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</si>
  <si>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</si>
  <si>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</si>
  <si>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</si>
  <si>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</si>
  <si>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</si>
  <si>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</si>
  <si>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</si>
  <si>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</si>
  <si>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</si>
  <si>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</si>
  <si>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</si>
  <si>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</si>
  <si>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</si>
  <si>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</si>
  <si>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</si>
  <si>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</si>
  <si>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</si>
  <si>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</si>
  <si>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</si>
  <si>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</si>
  <si>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</si>
  <si>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</si>
  <si>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</si>
  <si>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</si>
  <si>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</si>
  <si>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</si>
  <si>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</si>
  <si>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</si>
  <si>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</si>
  <si>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</si>
  <si>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</si>
  <si>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</si>
  <si>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</si>
  <si>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</si>
  <si>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</si>
  <si>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</si>
  <si>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</si>
  <si>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</si>
  <si>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</si>
  <si>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</si>
  <si>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</si>
  <si>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</si>
  <si>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</si>
  <si>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</si>
  <si>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</si>
  <si>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</si>
  <si>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</si>
  <si>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</si>
  <si>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</si>
  <si>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</si>
  <si>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</si>
  <si>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</si>
  <si>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</si>
  <si>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</si>
  <si>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</si>
  <si>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</si>
  <si>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</si>
  <si>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</si>
  <si>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</si>
  <si>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</si>
  <si>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</si>
  <si>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</si>
  <si>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</si>
  <si>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</si>
  <si>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</si>
  <si>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</si>
  <si>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</si>
  <si>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</si>
  <si>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</si>
  <si>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</si>
  <si>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</si>
  <si>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</si>
  <si>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</si>
  <si>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</si>
  <si>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</si>
  <si>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</si>
  <si>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</si>
  <si>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</si>
  <si>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</si>
  <si>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</si>
  <si>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</si>
  <si>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</si>
  <si>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</si>
  <si>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</si>
  <si>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</si>
  <si>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</si>
  <si>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</si>
  <si>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</si>
  <si>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</si>
  <si>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</si>
  <si>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</si>
  <si>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</si>
  <si>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</si>
  <si>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</si>
  <si>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</si>
  <si>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</si>
  <si>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</si>
  <si>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</si>
  <si>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</si>
  <si>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</si>
  <si>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</si>
  <si>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</si>
  <si>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</si>
  <si>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</si>
  <si>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</si>
  <si>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</si>
  <si>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</si>
  <si>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</si>
  <si>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</si>
  <si>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</si>
  <si>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</si>
  <si>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</si>
  <si>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</si>
  <si>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</si>
  <si>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</si>
  <si>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</si>
  <si>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</si>
  <si>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</si>
  <si>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</si>
  <si>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</si>
  <si>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</si>
  <si>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</si>
  <si>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</si>
  <si>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</si>
  <si>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</si>
  <si>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</si>
  <si>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</si>
  <si>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</si>
  <si>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</si>
  <si>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</si>
  <si>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</si>
  <si>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</si>
  <si>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</si>
  <si>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</si>
  <si>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</si>
  <si>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</si>
  <si>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</si>
  <si>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</si>
  <si>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</si>
  <si>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</si>
  <si>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</si>
  <si>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</si>
  <si>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设备运维</t>
    <phoneticPr fontId="14" type="noConversion"/>
  </si>
  <si>
    <t>路网设施运维时间全年进行，年底前完成全部运维工作。招标采购已完成；合同签订已完成；施工时间2022年全年；完工时间2022年12月；交竣工验收时间2022年12月。</t>
    <phoneticPr fontId="14" type="noConversion"/>
  </si>
  <si>
    <t>视频更新</t>
    <phoneticPr fontId="14" type="noConversion"/>
  </si>
  <si>
    <t>招标采购时间 2022年6月前，合同签订时间：2022年7月；施工时间2022年8月至2022年11月，交竣工验收时间2022年12月底前。</t>
    <phoneticPr fontId="14" type="noConversion"/>
  </si>
  <si>
    <t>县道唯一的微波交调更新</t>
    <phoneticPr fontId="14" type="noConversion"/>
  </si>
  <si>
    <t>老旧交调更新</t>
    <phoneticPr fontId="14" type="noConversion"/>
  </si>
  <si>
    <t>资金支付进度</t>
    <phoneticPr fontId="14" type="noConversion"/>
  </si>
  <si>
    <t>根据项目实际实施进度和合同金额完成资金拨付</t>
    <phoneticPr fontId="14" type="noConversion"/>
  </si>
  <si>
    <t>情报板更新</t>
    <phoneticPr fontId="14" type="noConversion"/>
  </si>
  <si>
    <t>招标采购时间 2022年8月前，合同签订时间：2022年9月；施工时间2022年9月至2022年11月，交竣工验收时间2022年12月底前。</t>
    <phoneticPr fontId="14" type="noConversion"/>
  </si>
  <si>
    <t>招标采购时间略有滞后</t>
    <phoneticPr fontId="14" type="noConversion"/>
  </si>
  <si>
    <t>517万元</t>
    <phoneticPr fontId="14" type="noConversion"/>
  </si>
  <si>
    <t>支撑依据不充分</t>
    <phoneticPr fontId="14" type="noConversion"/>
  </si>
  <si>
    <t>工程质量：符合《北京市公路路网信息采集与发布设备建设管理办法》要求，按《公路工程质量检验评定标准》JTG F80/1-2017验收合格。</t>
    <phoneticPr fontId="14" type="noConversion"/>
  </si>
  <si>
    <t>路网设施运维质量标准：符合《北京市普通公路路网信息采集与发布设施运维技术规程》，达到合格等级。</t>
    <phoneticPr fontId="14" type="noConversion"/>
  </si>
  <si>
    <t>提高全路网现代化管理与服务水平，提升道路通行能力。保障设备正常运行，延长设备设施的使用寿命，保证数据采集和信息发布及时准确。为公众提供便捷高效的公路出行信息服务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</si>
</sst>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0"/>
      <c r="B24" s="30"/>
      <c r="C24" s="30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0"/>
      <c r="B32" s="30"/>
      <c r="C32" s="30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232</v>
      </c>
      <c r="E16" s="12" t="s">
        <v>233</v>
      </c>
      <c r="F16" s="12" t="s">
        <v>233</v>
      </c>
      <c r="G16" s="18">
        <v>7</v>
      </c>
      <c r="H16" s="18"/>
      <c r="I16" s="12"/>
    </row>
    <row r="17" spans="1:9" s="3" customFormat="1">
      <c r="A17" s="30"/>
      <c r="B17" s="30"/>
      <c r="C17" s="30"/>
      <c r="D17" s="19" t="s">
        <v>234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0"/>
      <c r="B18" s="30"/>
      <c r="C18" s="30" t="s">
        <v>42</v>
      </c>
      <c r="D18" s="19" t="s">
        <v>235</v>
      </c>
      <c r="E18" s="12" t="s">
        <v>236</v>
      </c>
      <c r="F18" s="12" t="s">
        <v>236</v>
      </c>
      <c r="G18" s="18">
        <v>4</v>
      </c>
      <c r="H18" s="18"/>
      <c r="I18" s="12"/>
    </row>
    <row r="19" spans="1:9" s="3" customFormat="1">
      <c r="A19" s="30"/>
      <c r="B19" s="30"/>
      <c r="C19" s="30"/>
      <c r="D19" s="19" t="s">
        <v>237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0"/>
      <c r="B20" s="30"/>
      <c r="C20" s="30"/>
      <c r="D20" s="19" t="s">
        <v>238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0"/>
      <c r="B21" s="30"/>
      <c r="C21" s="30"/>
      <c r="D21" s="19" t="s">
        <v>239</v>
      </c>
      <c r="E21" s="12" t="s">
        <v>240</v>
      </c>
      <c r="F21" s="12" t="s">
        <v>240</v>
      </c>
      <c r="G21" s="18">
        <v>3</v>
      </c>
      <c r="H21" s="18"/>
      <c r="I21" s="12"/>
    </row>
    <row r="22" spans="1:9" s="3" customFormat="1" ht="25.5">
      <c r="A22" s="30"/>
      <c r="B22" s="30"/>
      <c r="C22" s="30" t="s">
        <v>48</v>
      </c>
      <c r="D22" s="19" t="s">
        <v>241</v>
      </c>
      <c r="E22" s="12" t="s">
        <v>242</v>
      </c>
      <c r="F22" s="12" t="s">
        <v>242</v>
      </c>
      <c r="G22" s="18">
        <v>4</v>
      </c>
      <c r="H22" s="18"/>
      <c r="I22" s="12"/>
    </row>
    <row r="23" spans="1:9" s="3" customFormat="1" ht="38.25">
      <c r="A23" s="30"/>
      <c r="B23" s="30"/>
      <c r="C23" s="30"/>
      <c r="D23" s="19" t="s">
        <v>243</v>
      </c>
      <c r="E23" s="12" t="s">
        <v>244</v>
      </c>
      <c r="F23" s="12" t="s">
        <v>244</v>
      </c>
      <c r="G23" s="18">
        <v>4</v>
      </c>
      <c r="H23" s="18"/>
      <c r="I23" s="12"/>
    </row>
    <row r="24" spans="1:9" s="3" customFormat="1" ht="18.75" customHeight="1">
      <c r="A24" s="30"/>
      <c r="B24" s="30"/>
      <c r="C24" s="30"/>
      <c r="D24" s="19" t="s">
        <v>245</v>
      </c>
      <c r="E24" s="12" t="s">
        <v>246</v>
      </c>
      <c r="F24" s="12" t="s">
        <v>246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0"/>
      <c r="B26" s="30"/>
      <c r="C26" s="41"/>
      <c r="D26" s="19" t="s">
        <v>247</v>
      </c>
      <c r="E26" s="12" t="s">
        <v>240</v>
      </c>
      <c r="F26" s="12" t="s">
        <v>240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139</v>
      </c>
      <c r="E27" s="12" t="s">
        <v>248</v>
      </c>
      <c r="F27" s="12" t="s">
        <v>248</v>
      </c>
      <c r="G27" s="18">
        <v>20</v>
      </c>
      <c r="H27" s="18"/>
      <c r="I27" s="12"/>
    </row>
    <row r="28" spans="1:9" s="3" customFormat="1" ht="25.5">
      <c r="A28" s="30"/>
      <c r="B28" s="30"/>
      <c r="C28" s="30"/>
      <c r="D28" s="19" t="s">
        <v>249</v>
      </c>
      <c r="E28" s="12" t="s">
        <v>250</v>
      </c>
      <c r="F28" s="12" t="s">
        <v>250</v>
      </c>
      <c r="G28" s="18">
        <v>20</v>
      </c>
      <c r="H28" s="18"/>
      <c r="I28" s="12"/>
    </row>
    <row r="29" spans="1:9" s="3" customFormat="1" ht="14.25">
      <c r="A29" s="30" t="s">
        <v>68</v>
      </c>
      <c r="B29" s="30"/>
      <c r="C29" s="30"/>
      <c r="D29" s="30"/>
      <c r="E29" s="30"/>
      <c r="F29" s="30"/>
      <c r="G29" s="18"/>
      <c r="H29" s="21" t="e">
        <f>I9+SUM(H16:H28)</f>
        <v>#DIV/0!</v>
      </c>
      <c r="I29" s="25"/>
    </row>
    <row r="30" spans="1:9" s="5" customFormat="1" ht="14.25">
      <c r="A30" s="28" t="s">
        <v>69</v>
      </c>
      <c r="B30" s="28"/>
      <c r="C30" s="28"/>
      <c r="D30" s="28"/>
      <c r="E30" s="28"/>
      <c r="F30" s="28"/>
      <c r="G30" s="28"/>
    </row>
    <row r="31" spans="1:9" s="6" customFormat="1" ht="14.25">
      <c r="A31" s="29" t="s">
        <v>70</v>
      </c>
      <c r="B31" s="29"/>
      <c r="C31" s="29"/>
      <c r="D31" s="29"/>
      <c r="E31" s="29"/>
      <c r="F31" s="29"/>
      <c r="G31" s="29"/>
    </row>
    <row r="32" spans="1:9" s="6" customFormat="1" ht="14.25">
      <c r="A32" s="29" t="s">
        <v>71</v>
      </c>
      <c r="B32" s="29"/>
      <c r="C32" s="29"/>
      <c r="D32" s="29"/>
      <c r="E32" s="29"/>
      <c r="F32" s="29"/>
      <c r="G32" s="29"/>
    </row>
    <row r="33" spans="1:7" s="6" customFormat="1" ht="14.25">
      <c r="A33" s="28" t="s">
        <v>72</v>
      </c>
      <c r="B33" s="28"/>
      <c r="C33" s="28"/>
      <c r="D33" s="28"/>
      <c r="E33" s="28"/>
      <c r="F33" s="28"/>
      <c r="G33" s="28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30" t="s">
        <v>32</v>
      </c>
      <c r="D16" s="19" t="s">
        <v>251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252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253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0"/>
      <c r="B19" s="30"/>
      <c r="C19" s="30"/>
      <c r="D19" s="19" t="s">
        <v>254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0"/>
      <c r="B20" s="30"/>
      <c r="C20" s="30"/>
      <c r="D20" s="19" t="s">
        <v>255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256</v>
      </c>
      <c r="E21" s="12" t="s">
        <v>257</v>
      </c>
      <c r="F21" s="12" t="s">
        <v>257</v>
      </c>
      <c r="G21" s="18">
        <v>2</v>
      </c>
      <c r="H21" s="18"/>
      <c r="I21" s="12"/>
    </row>
    <row r="22" spans="1:9" s="3" customFormat="1" ht="25.5">
      <c r="A22" s="30"/>
      <c r="B22" s="30"/>
      <c r="C22" s="30"/>
      <c r="D22" s="19" t="s">
        <v>258</v>
      </c>
      <c r="E22" s="12" t="s">
        <v>259</v>
      </c>
      <c r="F22" s="12" t="s">
        <v>259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260</v>
      </c>
      <c r="E23" s="12" t="s">
        <v>261</v>
      </c>
      <c r="F23" s="12" t="s">
        <v>261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262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0"/>
      <c r="B25" s="30"/>
      <c r="C25" s="30"/>
      <c r="D25" s="19" t="s">
        <v>263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264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265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266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0"/>
      <c r="B29" s="30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139</v>
      </c>
      <c r="E30" s="12" t="s">
        <v>267</v>
      </c>
      <c r="F30" s="12" t="s">
        <v>157</v>
      </c>
      <c r="G30" s="18">
        <v>13</v>
      </c>
      <c r="H30" s="18"/>
      <c r="I30" s="12"/>
    </row>
    <row r="31" spans="1:9" s="3" customFormat="1" ht="21.75" customHeight="1">
      <c r="A31" s="30"/>
      <c r="B31" s="30"/>
      <c r="C31" s="30"/>
      <c r="D31" s="19" t="s">
        <v>268</v>
      </c>
      <c r="E31" s="12" t="s">
        <v>269</v>
      </c>
      <c r="F31" s="12" t="s">
        <v>270</v>
      </c>
      <c r="G31" s="18">
        <v>13</v>
      </c>
      <c r="H31" s="18"/>
      <c r="I31" s="12"/>
    </row>
    <row r="32" spans="1:9" s="3" customFormat="1">
      <c r="A32" s="30"/>
      <c r="B32" s="30"/>
      <c r="C32" s="30"/>
      <c r="D32" s="19" t="s">
        <v>271</v>
      </c>
      <c r="E32" s="12" t="s">
        <v>272</v>
      </c>
      <c r="F32" s="12" t="s">
        <v>157</v>
      </c>
      <c r="G32" s="18">
        <v>14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273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274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275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0"/>
      <c r="B19" s="30"/>
      <c r="C19" s="30" t="s">
        <v>42</v>
      </c>
      <c r="D19" s="19" t="s">
        <v>276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0"/>
      <c r="B20" s="30"/>
      <c r="C20" s="30"/>
      <c r="D20" s="19" t="s">
        <v>277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0"/>
      <c r="B21" s="30"/>
      <c r="C21" s="30"/>
      <c r="D21" s="19" t="s">
        <v>278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279</v>
      </c>
      <c r="E22" s="12" t="s">
        <v>280</v>
      </c>
      <c r="F22" s="12" t="s">
        <v>280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281</v>
      </c>
      <c r="E23" s="12" t="s">
        <v>280</v>
      </c>
      <c r="F23" s="12" t="s">
        <v>280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282</v>
      </c>
      <c r="E24" s="12" t="s">
        <v>280</v>
      </c>
      <c r="F24" s="12" t="s">
        <v>280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283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0"/>
      <c r="B26" s="30"/>
      <c r="C26" s="40"/>
      <c r="D26" s="19" t="s">
        <v>284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0"/>
      <c r="B27" s="30"/>
      <c r="C27" s="41"/>
      <c r="D27" s="19" t="s">
        <v>285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0"/>
      <c r="B28" s="30" t="s">
        <v>56</v>
      </c>
      <c r="C28" s="30" t="s">
        <v>57</v>
      </c>
      <c r="D28" s="19" t="s">
        <v>98</v>
      </c>
      <c r="E28" s="12" t="s">
        <v>286</v>
      </c>
      <c r="F28" s="12" t="s">
        <v>157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139</v>
      </c>
      <c r="E29" s="12" t="s">
        <v>287</v>
      </c>
      <c r="F29" s="12" t="s">
        <v>157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142</v>
      </c>
      <c r="E30" s="12" t="s">
        <v>288</v>
      </c>
      <c r="F30" s="12" t="s">
        <v>155</v>
      </c>
      <c r="G30" s="18">
        <v>10</v>
      </c>
      <c r="H30" s="18"/>
      <c r="I30" s="12"/>
    </row>
    <row r="31" spans="1:9" s="3" customFormat="1">
      <c r="A31" s="30"/>
      <c r="B31" s="30"/>
      <c r="C31" s="30"/>
      <c r="D31" s="19" t="s">
        <v>65</v>
      </c>
      <c r="E31" s="12" t="s">
        <v>289</v>
      </c>
      <c r="F31" s="12" t="s">
        <v>157</v>
      </c>
      <c r="G31" s="18">
        <v>10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6" sqref="A36:G41"/>
    </sheetView>
  </sheetViews>
  <sheetFormatPr defaultColWidth="9" defaultRowHeight="13.5"/>
  <sheetData/>
  <phoneticPr fontId="15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0"/>
      <c r="B19" s="30"/>
      <c r="C19" s="30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0"/>
      <c r="B23" s="30"/>
      <c r="C23" s="30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0"/>
      <c r="B24" s="30"/>
      <c r="C24" s="30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0"/>
      <c r="B25" s="30"/>
      <c r="C25" s="30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0"/>
      <c r="B33" s="30"/>
      <c r="C33" s="30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0"/>
      <c r="B22" s="30"/>
      <c r="C22" s="30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0"/>
      <c r="B24" s="30"/>
      <c r="C24" s="30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0"/>
      <c r="B25" s="30"/>
      <c r="C25" s="30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0"/>
      <c r="B26" s="30"/>
      <c r="C26" s="30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0"/>
      <c r="B27" s="30"/>
      <c r="C27" s="30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0"/>
      <c r="B28" s="30"/>
      <c r="C28" s="30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0"/>
      <c r="B33" s="30"/>
      <c r="C33" s="30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7" workbookViewId="0">
      <selection activeCell="C16" sqref="C16:C20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4.25" style="7" customWidth="1"/>
    <col min="5" max="5" width="26.125" style="7" customWidth="1"/>
    <col min="6" max="6" width="26.375" customWidth="1"/>
    <col min="7" max="7" width="5" style="8" bestFit="1" customWidth="1"/>
    <col min="8" max="8" width="7.625" bestFit="1" customWidth="1"/>
    <col min="9" max="9" width="12.8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 t="s">
        <v>125</v>
      </c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 t="s">
        <v>126</v>
      </c>
      <c r="D6" s="30"/>
      <c r="E6" s="30"/>
      <c r="F6" s="13" t="s">
        <v>5</v>
      </c>
      <c r="G6" s="30" t="s">
        <v>127</v>
      </c>
      <c r="H6" s="30"/>
      <c r="I6" s="30"/>
    </row>
    <row r="7" spans="1:9" s="4" customFormat="1">
      <c r="A7" s="35" t="s">
        <v>6</v>
      </c>
      <c r="B7" s="35"/>
      <c r="C7" s="35" t="s">
        <v>128</v>
      </c>
      <c r="D7" s="35"/>
      <c r="E7" s="35"/>
      <c r="F7" s="14" t="s">
        <v>7</v>
      </c>
      <c r="G7" s="35">
        <v>13641349036</v>
      </c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>
        <v>517</v>
      </c>
      <c r="E9" s="18">
        <v>517</v>
      </c>
      <c r="F9" s="13">
        <v>517</v>
      </c>
      <c r="G9" s="13">
        <v>10</v>
      </c>
      <c r="H9" s="17">
        <f>+F9/E9</f>
        <v>1</v>
      </c>
      <c r="I9" s="24">
        <f>G9*H9</f>
        <v>10</v>
      </c>
    </row>
    <row r="10" spans="1:9" s="3" customFormat="1" ht="13.5" customHeight="1">
      <c r="A10" s="34"/>
      <c r="B10" s="34"/>
      <c r="C10" s="15" t="s">
        <v>17</v>
      </c>
      <c r="D10" s="12">
        <v>517</v>
      </c>
      <c r="E10" s="18">
        <v>517</v>
      </c>
      <c r="F10" s="13">
        <v>517</v>
      </c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 t="s">
        <v>129</v>
      </c>
      <c r="C14" s="32"/>
      <c r="D14" s="32"/>
      <c r="E14" s="33"/>
      <c r="F14" s="31" t="s">
        <v>129</v>
      </c>
      <c r="G14" s="32"/>
      <c r="H14" s="32"/>
      <c r="I14" s="33"/>
    </row>
    <row r="15" spans="1:9" s="3" customFormat="1" ht="36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30" customHeight="1">
      <c r="A16" s="30"/>
      <c r="B16" s="39" t="s">
        <v>31</v>
      </c>
      <c r="C16" s="39" t="s">
        <v>32</v>
      </c>
      <c r="D16" s="27" t="s">
        <v>130</v>
      </c>
      <c r="E16" s="12">
        <v>7</v>
      </c>
      <c r="F16" s="12">
        <v>7</v>
      </c>
      <c r="G16" s="12">
        <v>3</v>
      </c>
      <c r="H16" s="12">
        <v>3</v>
      </c>
      <c r="I16" s="12"/>
    </row>
    <row r="17" spans="1:9" s="3" customFormat="1" ht="13.5" customHeight="1">
      <c r="A17" s="30"/>
      <c r="B17" s="40"/>
      <c r="C17" s="40"/>
      <c r="D17" s="27" t="s">
        <v>131</v>
      </c>
      <c r="E17" s="12">
        <v>8</v>
      </c>
      <c r="F17" s="12">
        <v>8</v>
      </c>
      <c r="G17" s="12">
        <v>3</v>
      </c>
      <c r="H17" s="12">
        <v>3</v>
      </c>
      <c r="I17" s="12"/>
    </row>
    <row r="18" spans="1:9" s="3" customFormat="1" ht="13.5" customHeight="1">
      <c r="A18" s="30"/>
      <c r="B18" s="40"/>
      <c r="C18" s="40"/>
      <c r="D18" s="27" t="s">
        <v>132</v>
      </c>
      <c r="E18" s="12">
        <v>1</v>
      </c>
      <c r="F18" s="12">
        <v>1</v>
      </c>
      <c r="G18" s="12">
        <v>3</v>
      </c>
      <c r="H18" s="12">
        <v>3</v>
      </c>
      <c r="I18" s="12"/>
    </row>
    <row r="19" spans="1:9" s="3" customFormat="1">
      <c r="A19" s="30"/>
      <c r="B19" s="40"/>
      <c r="C19" s="40"/>
      <c r="D19" s="27" t="s">
        <v>133</v>
      </c>
      <c r="E19" s="12">
        <v>4</v>
      </c>
      <c r="F19" s="12">
        <v>4</v>
      </c>
      <c r="G19" s="12">
        <v>3</v>
      </c>
      <c r="H19" s="12">
        <v>3</v>
      </c>
      <c r="I19" s="12"/>
    </row>
    <row r="20" spans="1:9" s="3" customFormat="1">
      <c r="A20" s="30"/>
      <c r="B20" s="40"/>
      <c r="C20" s="41"/>
      <c r="D20" s="27" t="s">
        <v>134</v>
      </c>
      <c r="E20" s="12">
        <v>280</v>
      </c>
      <c r="F20" s="12">
        <v>280</v>
      </c>
      <c r="G20" s="12">
        <v>3</v>
      </c>
      <c r="H20" s="12">
        <v>3</v>
      </c>
      <c r="I20" s="12"/>
    </row>
    <row r="21" spans="1:9" s="3" customFormat="1" ht="63.75">
      <c r="A21" s="30"/>
      <c r="B21" s="40"/>
      <c r="C21" s="30" t="s">
        <v>42</v>
      </c>
      <c r="D21" s="19" t="s">
        <v>135</v>
      </c>
      <c r="E21" s="12" t="s">
        <v>136</v>
      </c>
      <c r="F21" s="12" t="s">
        <v>303</v>
      </c>
      <c r="G21" s="18">
        <v>4</v>
      </c>
      <c r="H21" s="18">
        <v>4</v>
      </c>
      <c r="I21" s="12"/>
    </row>
    <row r="22" spans="1:9" s="3" customFormat="1" ht="27.75" customHeight="1">
      <c r="A22" s="30"/>
      <c r="B22" s="40"/>
      <c r="C22" s="30"/>
      <c r="D22" s="19" t="s">
        <v>137</v>
      </c>
      <c r="E22" s="26">
        <v>1</v>
      </c>
      <c r="F22" s="26">
        <v>1</v>
      </c>
      <c r="G22" s="18">
        <v>4</v>
      </c>
      <c r="H22" s="18">
        <v>4</v>
      </c>
      <c r="I22" s="12"/>
    </row>
    <row r="23" spans="1:9" s="3" customFormat="1" ht="51">
      <c r="A23" s="30"/>
      <c r="B23" s="40"/>
      <c r="C23" s="30"/>
      <c r="D23" s="19" t="s">
        <v>135</v>
      </c>
      <c r="E23" s="12" t="s">
        <v>304</v>
      </c>
      <c r="F23" s="12" t="s">
        <v>138</v>
      </c>
      <c r="G23" s="18">
        <v>5</v>
      </c>
      <c r="H23" s="18">
        <v>5</v>
      </c>
      <c r="I23" s="12"/>
    </row>
    <row r="24" spans="1:9" s="3" customFormat="1" ht="76.5">
      <c r="A24" s="30"/>
      <c r="B24" s="40"/>
      <c r="C24" s="30" t="s">
        <v>48</v>
      </c>
      <c r="D24" s="19" t="s">
        <v>290</v>
      </c>
      <c r="E24" s="12" t="s">
        <v>291</v>
      </c>
      <c r="F24" s="12" t="s">
        <v>291</v>
      </c>
      <c r="G24" s="18">
        <v>2</v>
      </c>
      <c r="H24" s="18">
        <v>2</v>
      </c>
      <c r="I24" s="12"/>
    </row>
    <row r="25" spans="1:9" s="3" customFormat="1" ht="51">
      <c r="A25" s="30"/>
      <c r="B25" s="40"/>
      <c r="C25" s="30"/>
      <c r="D25" s="19" t="s">
        <v>292</v>
      </c>
      <c r="E25" s="12" t="s">
        <v>293</v>
      </c>
      <c r="F25" s="12" t="s">
        <v>299</v>
      </c>
      <c r="G25" s="18">
        <v>2</v>
      </c>
      <c r="H25" s="18">
        <v>1.5</v>
      </c>
      <c r="I25" s="12" t="s">
        <v>300</v>
      </c>
    </row>
    <row r="26" spans="1:9" s="3" customFormat="1" ht="51">
      <c r="A26" s="30"/>
      <c r="B26" s="40"/>
      <c r="C26" s="30"/>
      <c r="D26" s="19" t="s">
        <v>294</v>
      </c>
      <c r="E26" s="12" t="s">
        <v>293</v>
      </c>
      <c r="F26" s="12" t="s">
        <v>299</v>
      </c>
      <c r="G26" s="18">
        <v>2</v>
      </c>
      <c r="H26" s="18">
        <v>1.5</v>
      </c>
      <c r="I26" s="12" t="s">
        <v>300</v>
      </c>
    </row>
    <row r="27" spans="1:9" s="3" customFormat="1" ht="51">
      <c r="A27" s="30"/>
      <c r="B27" s="40"/>
      <c r="C27" s="30"/>
      <c r="D27" s="19" t="s">
        <v>295</v>
      </c>
      <c r="E27" s="12" t="s">
        <v>293</v>
      </c>
      <c r="F27" s="12" t="s">
        <v>299</v>
      </c>
      <c r="G27" s="18">
        <v>2</v>
      </c>
      <c r="H27" s="18">
        <v>1.5</v>
      </c>
      <c r="I27" s="12" t="s">
        <v>300</v>
      </c>
    </row>
    <row r="28" spans="1:9" s="3" customFormat="1" ht="25.5">
      <c r="A28" s="30"/>
      <c r="B28" s="40"/>
      <c r="C28" s="30"/>
      <c r="D28" s="19" t="s">
        <v>296</v>
      </c>
      <c r="E28" s="12" t="s">
        <v>297</v>
      </c>
      <c r="F28" s="12" t="s">
        <v>297</v>
      </c>
      <c r="G28" s="18">
        <v>2</v>
      </c>
      <c r="H28" s="18">
        <v>2</v>
      </c>
      <c r="I28" s="12"/>
    </row>
    <row r="29" spans="1:9" s="3" customFormat="1" ht="51">
      <c r="A29" s="30"/>
      <c r="B29" s="40"/>
      <c r="C29" s="30"/>
      <c r="D29" s="19" t="s">
        <v>298</v>
      </c>
      <c r="E29" s="12" t="s">
        <v>293</v>
      </c>
      <c r="F29" s="12" t="s">
        <v>299</v>
      </c>
      <c r="G29" s="18">
        <v>2</v>
      </c>
      <c r="H29" s="18">
        <v>1.5</v>
      </c>
      <c r="I29" s="12" t="s">
        <v>300</v>
      </c>
    </row>
    <row r="30" spans="1:9" s="3" customFormat="1" ht="25.5">
      <c r="A30" s="30"/>
      <c r="B30" s="41"/>
      <c r="C30" s="12" t="s">
        <v>53</v>
      </c>
      <c r="D30" s="19" t="s">
        <v>54</v>
      </c>
      <c r="E30" s="12" t="s">
        <v>301</v>
      </c>
      <c r="F30" s="12" t="s">
        <v>301</v>
      </c>
      <c r="G30" s="18">
        <v>10</v>
      </c>
      <c r="H30" s="18">
        <v>10</v>
      </c>
      <c r="I30" s="12"/>
    </row>
    <row r="31" spans="1:9" s="3" customFormat="1" ht="83.25" customHeight="1">
      <c r="A31" s="30"/>
      <c r="B31" s="30" t="s">
        <v>56</v>
      </c>
      <c r="C31" s="30" t="s">
        <v>57</v>
      </c>
      <c r="D31" s="19" t="s">
        <v>139</v>
      </c>
      <c r="E31" s="12" t="s">
        <v>305</v>
      </c>
      <c r="F31" s="12" t="s">
        <v>305</v>
      </c>
      <c r="G31" s="18">
        <v>10</v>
      </c>
      <c r="H31" s="18">
        <v>9</v>
      </c>
      <c r="I31" s="12" t="s">
        <v>302</v>
      </c>
    </row>
    <row r="32" spans="1:9" s="3" customFormat="1" ht="21.75" customHeight="1">
      <c r="A32" s="30"/>
      <c r="B32" s="30"/>
      <c r="C32" s="30"/>
      <c r="D32" s="19" t="s">
        <v>98</v>
      </c>
      <c r="E32" s="12" t="s">
        <v>140</v>
      </c>
      <c r="F32" s="12" t="s">
        <v>140</v>
      </c>
      <c r="G32" s="18">
        <v>10</v>
      </c>
      <c r="H32" s="18">
        <v>8.5</v>
      </c>
      <c r="I32" s="12" t="s">
        <v>302</v>
      </c>
    </row>
    <row r="33" spans="1:9" s="3" customFormat="1" ht="42" customHeight="1">
      <c r="A33" s="30"/>
      <c r="B33" s="30"/>
      <c r="C33" s="30"/>
      <c r="D33" s="19" t="s">
        <v>65</v>
      </c>
      <c r="E33" s="12" t="s">
        <v>141</v>
      </c>
      <c r="F33" s="12" t="s">
        <v>141</v>
      </c>
      <c r="G33" s="18">
        <v>10</v>
      </c>
      <c r="H33" s="18">
        <v>9</v>
      </c>
      <c r="I33" s="12" t="s">
        <v>302</v>
      </c>
    </row>
    <row r="34" spans="1:9" s="3" customFormat="1">
      <c r="A34" s="30"/>
      <c r="B34" s="30"/>
      <c r="C34" s="30"/>
      <c r="D34" s="19" t="s">
        <v>142</v>
      </c>
      <c r="E34" s="12" t="s">
        <v>143</v>
      </c>
      <c r="F34" s="12" t="s">
        <v>143</v>
      </c>
      <c r="G34" s="18">
        <v>10</v>
      </c>
      <c r="H34" s="18">
        <v>8.5</v>
      </c>
      <c r="I34" s="12" t="s">
        <v>302</v>
      </c>
    </row>
    <row r="35" spans="1:9" s="3" customFormat="1" ht="14.25">
      <c r="A35" s="30" t="s">
        <v>68</v>
      </c>
      <c r="B35" s="30"/>
      <c r="C35" s="30"/>
      <c r="D35" s="30"/>
      <c r="E35" s="30"/>
      <c r="F35" s="30"/>
      <c r="G35" s="18"/>
      <c r="H35" s="18">
        <f>SUM(H16:H34)+I9</f>
        <v>93</v>
      </c>
      <c r="I35" s="25"/>
    </row>
    <row r="36" spans="1:9" s="5" customFormat="1" ht="14.25">
      <c r="A36" s="28"/>
      <c r="B36" s="28"/>
      <c r="C36" s="28"/>
      <c r="D36" s="28"/>
      <c r="E36" s="28"/>
      <c r="F36" s="28"/>
      <c r="G36" s="28"/>
    </row>
    <row r="37" spans="1:9" s="6" customFormat="1" ht="14.25">
      <c r="A37" s="29"/>
      <c r="B37" s="29"/>
      <c r="C37" s="29"/>
      <c r="D37" s="29"/>
      <c r="E37" s="29"/>
      <c r="F37" s="29"/>
      <c r="G37" s="29"/>
    </row>
    <row r="38" spans="1:9" s="6" customFormat="1" ht="14.25">
      <c r="A38" s="29"/>
      <c r="B38" s="29"/>
      <c r="C38" s="29"/>
      <c r="D38" s="29"/>
      <c r="E38" s="29"/>
      <c r="F38" s="29"/>
      <c r="G38" s="29"/>
    </row>
    <row r="39" spans="1:9" s="6" customFormat="1" ht="14.25">
      <c r="A39" s="28"/>
      <c r="B39" s="28"/>
      <c r="C39" s="28"/>
      <c r="D39" s="28"/>
      <c r="E39" s="28"/>
      <c r="F39" s="28"/>
      <c r="G39" s="28"/>
    </row>
    <row r="40" spans="1:9" s="6" customFormat="1" ht="14.25">
      <c r="D40" s="22"/>
      <c r="E40" s="22"/>
      <c r="G40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30"/>
    <mergeCell ref="B31:B34"/>
    <mergeCell ref="C16:C20"/>
    <mergeCell ref="C21:C23"/>
    <mergeCell ref="C24:C29"/>
    <mergeCell ref="C31:C34"/>
    <mergeCell ref="B13:E13"/>
    <mergeCell ref="F13:I13"/>
    <mergeCell ref="B14:E14"/>
    <mergeCell ref="F14:I14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12" t="s">
        <v>32</v>
      </c>
      <c r="D16" s="19" t="s">
        <v>144</v>
      </c>
      <c r="E16" s="12" t="s">
        <v>145</v>
      </c>
      <c r="F16" s="12" t="s">
        <v>145</v>
      </c>
      <c r="G16" s="18">
        <v>15</v>
      </c>
      <c r="H16" s="18"/>
      <c r="I16" s="12"/>
    </row>
    <row r="17" spans="1:9" s="3" customFormat="1">
      <c r="A17" s="30"/>
      <c r="B17" s="30"/>
      <c r="C17" s="30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146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0"/>
      <c r="B19" s="30"/>
      <c r="C19" s="30"/>
      <c r="D19" s="19" t="s">
        <v>147</v>
      </c>
      <c r="E19" s="12" t="s">
        <v>148</v>
      </c>
      <c r="F19" s="12" t="s">
        <v>148</v>
      </c>
      <c r="G19" s="18">
        <v>5</v>
      </c>
      <c r="H19" s="18"/>
      <c r="I19" s="12"/>
    </row>
    <row r="20" spans="1:9" s="3" customFormat="1">
      <c r="A20" s="30"/>
      <c r="B20" s="30"/>
      <c r="C20" s="30" t="s">
        <v>48</v>
      </c>
      <c r="D20" s="19" t="s">
        <v>149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150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151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0"/>
      <c r="B26" s="30"/>
      <c r="C26" s="41"/>
      <c r="D26" s="19" t="s">
        <v>152</v>
      </c>
      <c r="E26" s="12" t="s">
        <v>153</v>
      </c>
      <c r="F26" s="12" t="s">
        <v>153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92</v>
      </c>
      <c r="E27" s="12" t="s">
        <v>154</v>
      </c>
      <c r="F27" s="12" t="s">
        <v>155</v>
      </c>
      <c r="G27" s="18">
        <v>10</v>
      </c>
      <c r="H27" s="18"/>
      <c r="I27" s="12"/>
    </row>
    <row r="28" spans="1:9" s="3" customFormat="1" ht="21.75" customHeight="1">
      <c r="A28" s="30"/>
      <c r="B28" s="30"/>
      <c r="C28" s="30"/>
      <c r="D28" s="19" t="s">
        <v>95</v>
      </c>
      <c r="E28" s="12" t="s">
        <v>156</v>
      </c>
      <c r="F28" s="12" t="s">
        <v>157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122</v>
      </c>
      <c r="E29" s="12" t="s">
        <v>158</v>
      </c>
      <c r="F29" s="12" t="s">
        <v>157</v>
      </c>
      <c r="G29" s="18">
        <v>10</v>
      </c>
      <c r="H29" s="18"/>
      <c r="I29" s="12"/>
    </row>
    <row r="30" spans="1:9" s="3" customFormat="1" ht="25.5">
      <c r="A30" s="30"/>
      <c r="B30" s="30"/>
      <c r="C30" s="30"/>
      <c r="D30" s="19" t="s">
        <v>98</v>
      </c>
      <c r="E30" s="12" t="s">
        <v>159</v>
      </c>
      <c r="F30" s="12" t="s">
        <v>159</v>
      </c>
      <c r="G30" s="18">
        <v>10</v>
      </c>
      <c r="H30" s="18"/>
      <c r="I30" s="12"/>
    </row>
    <row r="31" spans="1:9" s="3" customFormat="1" ht="14.25">
      <c r="A31" s="30" t="s">
        <v>68</v>
      </c>
      <c r="B31" s="30"/>
      <c r="C31" s="30"/>
      <c r="D31" s="30"/>
      <c r="E31" s="30"/>
      <c r="F31" s="30"/>
      <c r="G31" s="18"/>
      <c r="H31" s="21" t="e">
        <f>I9+SUM(H16:H30)</f>
        <v>#DIV/0!</v>
      </c>
      <c r="I31" s="25"/>
    </row>
    <row r="32" spans="1:9" s="5" customFormat="1" ht="14.25">
      <c r="A32" s="28" t="s">
        <v>69</v>
      </c>
      <c r="B32" s="28"/>
      <c r="C32" s="28"/>
      <c r="D32" s="28"/>
      <c r="E32" s="28"/>
      <c r="F32" s="28"/>
      <c r="G32" s="28"/>
    </row>
    <row r="33" spans="1:7" s="6" customFormat="1" ht="14.25">
      <c r="A33" s="29" t="s">
        <v>70</v>
      </c>
      <c r="B33" s="29"/>
      <c r="C33" s="29"/>
      <c r="D33" s="29"/>
      <c r="E33" s="29"/>
      <c r="F33" s="29"/>
      <c r="G33" s="29"/>
    </row>
    <row r="34" spans="1:7" s="6" customFormat="1" ht="14.25">
      <c r="A34" s="29" t="s">
        <v>71</v>
      </c>
      <c r="B34" s="29"/>
      <c r="C34" s="29"/>
      <c r="D34" s="29"/>
      <c r="E34" s="29"/>
      <c r="F34" s="29"/>
      <c r="G34" s="29"/>
    </row>
    <row r="35" spans="1:7" s="6" customFormat="1" ht="14.25">
      <c r="A35" s="28" t="s">
        <v>72</v>
      </c>
      <c r="B35" s="28"/>
      <c r="C35" s="28"/>
      <c r="D35" s="28"/>
      <c r="E35" s="28"/>
      <c r="F35" s="28"/>
      <c r="G35" s="28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160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161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162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0"/>
      <c r="B19" s="30"/>
      <c r="C19" s="30"/>
      <c r="D19" s="19" t="s">
        <v>163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0"/>
      <c r="B20" s="30"/>
      <c r="C20" s="30" t="s">
        <v>42</v>
      </c>
      <c r="D20" s="19" t="s">
        <v>164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0"/>
      <c r="B21" s="30"/>
      <c r="C21" s="30"/>
      <c r="D21" s="19" t="s">
        <v>165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166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167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168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0"/>
      <c r="B25" s="30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0"/>
      <c r="B26" s="30" t="s">
        <v>56</v>
      </c>
      <c r="C26" s="30" t="s">
        <v>57</v>
      </c>
      <c r="D26" s="19" t="s">
        <v>65</v>
      </c>
      <c r="E26" s="12" t="s">
        <v>169</v>
      </c>
      <c r="F26" s="12" t="s">
        <v>60</v>
      </c>
      <c r="G26" s="18">
        <v>20</v>
      </c>
      <c r="H26" s="18"/>
      <c r="I26" s="12"/>
    </row>
    <row r="27" spans="1:9" s="3" customFormat="1" ht="25.5">
      <c r="A27" s="30"/>
      <c r="B27" s="30"/>
      <c r="C27" s="30"/>
      <c r="D27" s="19" t="s">
        <v>139</v>
      </c>
      <c r="E27" s="12" t="s">
        <v>170</v>
      </c>
      <c r="F27" s="12" t="s">
        <v>60</v>
      </c>
      <c r="G27" s="18">
        <v>20</v>
      </c>
      <c r="H27" s="18"/>
      <c r="I27" s="12"/>
    </row>
    <row r="28" spans="1:9" s="3" customFormat="1" ht="14.25">
      <c r="A28" s="30" t="s">
        <v>68</v>
      </c>
      <c r="B28" s="30"/>
      <c r="C28" s="30"/>
      <c r="D28" s="30"/>
      <c r="E28" s="30"/>
      <c r="F28" s="30"/>
      <c r="G28" s="18"/>
      <c r="H28" s="21" t="e">
        <f>I9+SUM(H16:H27)</f>
        <v>#DIV/0!</v>
      </c>
      <c r="I28" s="25"/>
    </row>
    <row r="29" spans="1:9" s="5" customFormat="1" ht="14.25">
      <c r="A29" s="28" t="s">
        <v>69</v>
      </c>
      <c r="B29" s="28"/>
      <c r="C29" s="28"/>
      <c r="D29" s="28"/>
      <c r="E29" s="28"/>
      <c r="F29" s="28"/>
      <c r="G29" s="28"/>
    </row>
    <row r="30" spans="1:9" s="6" customFormat="1" ht="14.25">
      <c r="A30" s="29" t="s">
        <v>70</v>
      </c>
      <c r="B30" s="29"/>
      <c r="C30" s="29"/>
      <c r="D30" s="29"/>
      <c r="E30" s="29"/>
      <c r="F30" s="29"/>
      <c r="G30" s="29"/>
    </row>
    <row r="31" spans="1:9" s="6" customFormat="1" ht="14.25">
      <c r="A31" s="29" t="s">
        <v>71</v>
      </c>
      <c r="B31" s="29"/>
      <c r="C31" s="29"/>
      <c r="D31" s="29"/>
      <c r="E31" s="29"/>
      <c r="F31" s="29"/>
      <c r="G31" s="29"/>
    </row>
    <row r="32" spans="1:9" s="6" customFormat="1" ht="14.25">
      <c r="A32" s="28" t="s">
        <v>72</v>
      </c>
      <c r="B32" s="28"/>
      <c r="C32" s="28"/>
      <c r="D32" s="28"/>
      <c r="E32" s="28"/>
      <c r="F32" s="28"/>
      <c r="G32" s="28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171</v>
      </c>
      <c r="E16" s="12" t="s">
        <v>172</v>
      </c>
      <c r="F16" s="12" t="s">
        <v>172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173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174</v>
      </c>
      <c r="E18" s="12" t="s">
        <v>172</v>
      </c>
      <c r="F18" s="12" t="s">
        <v>172</v>
      </c>
      <c r="G18" s="18">
        <v>2</v>
      </c>
      <c r="H18" s="18"/>
      <c r="I18" s="12"/>
    </row>
    <row r="19" spans="1:9" s="3" customFormat="1">
      <c r="A19" s="30"/>
      <c r="B19" s="30"/>
      <c r="C19" s="30"/>
      <c r="D19" s="19" t="s">
        <v>175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176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0"/>
      <c r="B21" s="30"/>
      <c r="C21" s="30"/>
      <c r="D21" s="19" t="s">
        <v>177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0"/>
      <c r="B22" s="30"/>
      <c r="C22" s="30"/>
      <c r="D22" s="19" t="s">
        <v>178</v>
      </c>
      <c r="E22" s="12" t="s">
        <v>179</v>
      </c>
      <c r="F22" s="12" t="s">
        <v>179</v>
      </c>
      <c r="G22" s="18">
        <v>3</v>
      </c>
      <c r="H22" s="18"/>
      <c r="I22" s="12"/>
    </row>
    <row r="23" spans="1:9" s="3" customFormat="1">
      <c r="A23" s="30"/>
      <c r="B23" s="30"/>
      <c r="C23" s="30" t="s">
        <v>42</v>
      </c>
      <c r="D23" s="19" t="s">
        <v>180</v>
      </c>
      <c r="E23" s="12" t="s">
        <v>181</v>
      </c>
      <c r="F23" s="12" t="s">
        <v>181</v>
      </c>
      <c r="G23" s="18">
        <v>6</v>
      </c>
      <c r="H23" s="18"/>
      <c r="I23" s="12"/>
    </row>
    <row r="24" spans="1:9" s="3" customFormat="1">
      <c r="A24" s="30"/>
      <c r="B24" s="30"/>
      <c r="C24" s="30"/>
      <c r="D24" s="19" t="s">
        <v>182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183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184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185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98</v>
      </c>
      <c r="E29" s="12" t="s">
        <v>186</v>
      </c>
      <c r="F29" s="12" t="s">
        <v>186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65</v>
      </c>
      <c r="E30" s="12" t="s">
        <v>187</v>
      </c>
      <c r="F30" s="12" t="s">
        <v>67</v>
      </c>
      <c r="G30" s="18">
        <v>13</v>
      </c>
      <c r="H30" s="18"/>
      <c r="I30" s="12"/>
    </row>
    <row r="31" spans="1:9" s="3" customFormat="1" ht="25.5">
      <c r="A31" s="30"/>
      <c r="B31" s="30"/>
      <c r="C31" s="30"/>
      <c r="D31" s="19" t="s">
        <v>139</v>
      </c>
      <c r="E31" s="12" t="s">
        <v>188</v>
      </c>
      <c r="F31" s="12" t="s">
        <v>189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190</v>
      </c>
      <c r="E16" s="12" t="s">
        <v>191</v>
      </c>
      <c r="F16" s="12" t="s">
        <v>191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192</v>
      </c>
      <c r="E17" s="12" t="s">
        <v>193</v>
      </c>
      <c r="F17" s="12" t="s">
        <v>193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194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0"/>
      <c r="B19" s="30"/>
      <c r="C19" s="30"/>
      <c r="D19" s="19" t="s">
        <v>195</v>
      </c>
      <c r="E19" s="12" t="s">
        <v>196</v>
      </c>
      <c r="F19" s="12" t="s">
        <v>196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197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0"/>
      <c r="B21" s="30"/>
      <c r="C21" s="30"/>
      <c r="D21" s="19" t="s">
        <v>198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0"/>
      <c r="B22" s="30"/>
      <c r="C22" s="30" t="s">
        <v>42</v>
      </c>
      <c r="D22" s="19" t="s">
        <v>199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200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201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202</v>
      </c>
      <c r="E25" s="12" t="s">
        <v>203</v>
      </c>
      <c r="F25" s="12" t="s">
        <v>203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204</v>
      </c>
      <c r="E26" s="12" t="s">
        <v>203</v>
      </c>
      <c r="F26" s="12" t="s">
        <v>203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205</v>
      </c>
      <c r="E27" s="12" t="s">
        <v>203</v>
      </c>
      <c r="F27" s="12" t="s">
        <v>203</v>
      </c>
      <c r="G27" s="18">
        <v>4</v>
      </c>
      <c r="H27" s="18"/>
      <c r="I27" s="12"/>
    </row>
    <row r="28" spans="1:9" s="3" customFormat="1">
      <c r="A28" s="30"/>
      <c r="B28" s="30"/>
      <c r="C28" s="39" t="s">
        <v>53</v>
      </c>
      <c r="D28" s="19" t="s">
        <v>206</v>
      </c>
      <c r="E28" s="12" t="s">
        <v>207</v>
      </c>
      <c r="F28" s="12" t="s">
        <v>207</v>
      </c>
      <c r="G28" s="18">
        <v>3</v>
      </c>
      <c r="H28" s="18"/>
      <c r="I28" s="12"/>
    </row>
    <row r="29" spans="1:9" s="3" customFormat="1">
      <c r="A29" s="30"/>
      <c r="B29" s="30"/>
      <c r="C29" s="40"/>
      <c r="D29" s="19" t="s">
        <v>208</v>
      </c>
      <c r="E29" s="12" t="s">
        <v>209</v>
      </c>
      <c r="F29" s="12" t="s">
        <v>209</v>
      </c>
      <c r="G29" s="18">
        <v>3</v>
      </c>
      <c r="H29" s="18"/>
      <c r="I29" s="12"/>
    </row>
    <row r="30" spans="1:9" s="3" customFormat="1">
      <c r="A30" s="30"/>
      <c r="B30" s="30"/>
      <c r="C30" s="41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0"/>
      <c r="B31" s="30" t="s">
        <v>56</v>
      </c>
      <c r="C31" s="30" t="s">
        <v>57</v>
      </c>
      <c r="D31" s="19" t="s">
        <v>139</v>
      </c>
      <c r="E31" s="12" t="s">
        <v>210</v>
      </c>
      <c r="F31" s="12" t="s">
        <v>189</v>
      </c>
      <c r="G31" s="18">
        <v>20</v>
      </c>
      <c r="H31" s="18"/>
      <c r="I31" s="12"/>
    </row>
    <row r="32" spans="1:9" s="3" customFormat="1">
      <c r="A32" s="30"/>
      <c r="B32" s="30"/>
      <c r="C32" s="30"/>
      <c r="D32" s="19" t="s">
        <v>65</v>
      </c>
      <c r="E32" s="12" t="s">
        <v>211</v>
      </c>
      <c r="F32" s="12" t="s">
        <v>189</v>
      </c>
      <c r="G32" s="18">
        <v>20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6" sqref="A36:G4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212</v>
      </c>
      <c r="E16" s="12" t="s">
        <v>213</v>
      </c>
      <c r="F16" s="12" t="s">
        <v>213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214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215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216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217</v>
      </c>
      <c r="E20" s="12" t="s">
        <v>218</v>
      </c>
      <c r="F20" s="12" t="s">
        <v>218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219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220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221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222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223</v>
      </c>
      <c r="E25" s="12" t="s">
        <v>224</v>
      </c>
      <c r="F25" s="12" t="s">
        <v>224</v>
      </c>
      <c r="G25" s="18">
        <v>4</v>
      </c>
      <c r="H25" s="18"/>
      <c r="I25" s="12"/>
    </row>
    <row r="26" spans="1:9" s="3" customFormat="1" ht="25.5">
      <c r="A26" s="30"/>
      <c r="B26" s="30"/>
      <c r="C26" s="30"/>
      <c r="D26" s="19" t="s">
        <v>225</v>
      </c>
      <c r="E26" s="12" t="s">
        <v>226</v>
      </c>
      <c r="F26" s="12" t="s">
        <v>226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227</v>
      </c>
      <c r="E27" s="12" t="s">
        <v>228</v>
      </c>
      <c r="F27" s="12" t="s">
        <v>228</v>
      </c>
      <c r="G27" s="18">
        <v>4</v>
      </c>
      <c r="H27" s="18"/>
      <c r="I27" s="12"/>
    </row>
    <row r="28" spans="1:9" s="3" customFormat="1" ht="13.5" customHeight="1">
      <c r="A28" s="30"/>
      <c r="B28" s="30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9" t="s">
        <v>57</v>
      </c>
      <c r="D29" s="19" t="s">
        <v>92</v>
      </c>
      <c r="E29" s="12" t="s">
        <v>229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40"/>
      <c r="D30" s="19" t="s">
        <v>95</v>
      </c>
      <c r="E30" s="12" t="s">
        <v>230</v>
      </c>
      <c r="F30" s="12" t="s">
        <v>60</v>
      </c>
      <c r="G30" s="18">
        <v>13</v>
      </c>
      <c r="H30" s="18"/>
      <c r="I30" s="12"/>
    </row>
    <row r="31" spans="1:9" s="3" customFormat="1" ht="38.25">
      <c r="A31" s="30"/>
      <c r="B31" s="30"/>
      <c r="C31" s="41"/>
      <c r="D31" s="19" t="s">
        <v>65</v>
      </c>
      <c r="E31" s="12" t="s">
        <v>231</v>
      </c>
      <c r="F31" s="12" t="s">
        <v>60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2023-05-09T02:25:39Z</cp:lastPrinted>
  <dcterms:created xsi:type="dcterms:W3CDTF">2018-03-28T06:56:00Z</dcterms:created>
  <dcterms:modified xsi:type="dcterms:W3CDTF">2023-05-09T02:25:45Z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