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F9" i="41" l="1"/>
  <c r="F10" i="41"/>
  <c r="H9" i="41" l="1"/>
  <c r="I9" i="41" s="1"/>
  <c r="H22" i="41" s="1"/>
</calcChain>
</file>

<file path=xl/sharedStrings.xml><?xml version="1.0" encoding="utf-8"?>
<sst xmlns="http://schemas.openxmlformats.org/spreadsheetml/2006/main" count="70" uniqueCount="61">
  <si>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</si>
  <si>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</si>
  <si>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</si>
  <si>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</si>
  <si>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</si>
  <si>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</si>
  <si>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</si>
  <si>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</si>
  <si>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</si>
  <si>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</si>
  <si>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</si>
  <si>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经济效益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</si>
  <si>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</si>
  <si>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</si>
  <si>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</si>
  <si>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</si>
  <si>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</si>
  <si>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</si>
  <si>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</si>
  <si>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</si>
  <si>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</si>
  <si>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</si>
  <si>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</si>
  <si>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</si>
  <si>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</si>
  <si>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</si>
  <si>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</si>
  <si>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</si>
  <si>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</si>
  <si>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</si>
  <si>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</si>
  <si>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</si>
  <si>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</si>
  <si>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</si>
  <si>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</si>
  <si>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</si>
  <si>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</si>
  <si>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</si>
  <si>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项目预算控制数</t>
  </si>
  <si>
    <t>北京市交通委员会</t>
    <phoneticPr fontId="11" type="noConversion"/>
  </si>
  <si>
    <t>支撑依据不足</t>
    <phoneticPr fontId="11" type="noConversion"/>
  </si>
  <si>
    <t>资金清算及审计服务</t>
    <phoneticPr fontId="11" type="noConversion"/>
  </si>
  <si>
    <t>查小林</t>
    <phoneticPr fontId="11" type="noConversion"/>
  </si>
  <si>
    <t>通过实施内部审计，审查委属各单位的经济活动、内部控制、风险管理的合法性和有效性，促进各单位提高管理水平，防范各类经济风险，保障资金资产安全，为首都交通运输持续健康发展提供有力支撑。规范PPP项目可行性缺口补助资金等大额资金管理。通过实施110国道项目审计，取得谈判工作所需部分数据。</t>
    <phoneticPr fontId="11" type="noConversion"/>
  </si>
  <si>
    <t>审计及资金清算工作规范性：符合《审计署关于内部审计工作的规定》等有关审计标准规范要求</t>
    <phoneticPr fontId="11" type="noConversion"/>
  </si>
  <si>
    <t>符合《审计署关于内部审计工作的规定》等有关审计标准规范要求</t>
    <phoneticPr fontId="11" type="noConversion"/>
  </si>
  <si>
    <r>
      <rPr>
        <sz val="10.5"/>
        <color rgb="FF000000"/>
        <rFont val="仿宋_GB2312"/>
        <family val="3"/>
        <charset val="134"/>
      </rPr>
      <t>优。</t>
    </r>
    <r>
      <rPr>
        <sz val="10.5"/>
        <color indexed="8"/>
        <rFont val="仿宋_GB2312"/>
        <family val="3"/>
        <charset val="134"/>
      </rPr>
      <t>符合《审计署关于内部审计工作的规定》等有关审计标准规范要求</t>
    </r>
    <phoneticPr fontId="11" type="noConversion"/>
  </si>
  <si>
    <t>完成时间：具体完成时间执行年度工作计划，在2022年底完成</t>
    <phoneticPr fontId="11" type="noConversion"/>
  </si>
  <si>
    <t>具体完成时间执行年度工作计划，在2022年底完成</t>
    <phoneticPr fontId="11" type="noConversion"/>
  </si>
  <si>
    <t>通过实施内部审计，促进各单位提高管理水平，防范各类经济风险，保障资金资产安全。规范大额资金管理。通过110国道项目审计，测算建设期提前终止违约金及项目终止补偿金额等，有效推动谈判工作顺利开展。</t>
    <phoneticPr fontId="11" type="noConversion"/>
  </si>
  <si>
    <t>审计单位</t>
  </si>
  <si>
    <t>≥21个</t>
    <phoneticPr fontId="11" type="noConversion"/>
  </si>
  <si>
    <t>资金清算项目数量</t>
  </si>
  <si>
    <t>≥8个</t>
    <phoneticPr fontId="11" type="noConversion"/>
  </si>
  <si>
    <r>
      <t>481.56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</si>
  <si>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t>8个</t>
    <phoneticPr fontId="11" type="noConversion"/>
  </si>
  <si>
    <t>通过实施内部审计，审查委属各单位的经济活动、内部控制、风险管理的合法性和有效性，促进各单位提高管理水平，防范各类经济风险，保障资金资产安全，为首都交通运输持续健康发展提供有力支撑。规范PPP项目可行性缺口补助资金等大额资金管理。</t>
    <phoneticPr fontId="11" type="noConversion"/>
  </si>
  <si>
    <t>2023年初完成</t>
    <phoneticPr fontId="11" type="noConversion"/>
  </si>
  <si>
    <t xml:space="preserve">      上年结转资金</t>
    <phoneticPr fontId="11" type="noConversion"/>
  </si>
  <si>
    <t>30个</t>
    <phoneticPr fontId="11" type="noConversion"/>
  </si>
  <si>
    <t>305.89万元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</si>
</sst>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8" fillId="0" borderId="0" xfId="0" applyFont="1" applyAlignment="1"/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16" zoomScale="90" zoomScaleNormal="90" workbookViewId="0">
      <selection activeCell="F21" sqref="F21"/>
    </sheetView>
  </sheetViews>
  <sheetFormatPr defaultColWidth="9" defaultRowHeight="13.5"/>
  <cols>
    <col min="1" max="1" width="4.125" customWidth="1"/>
    <col min="2" max="2" width="8.875" customWidth="1"/>
    <col min="3" max="3" width="14.875" customWidth="1"/>
    <col min="4" max="4" width="18.375" style="3" customWidth="1"/>
    <col min="5" max="5" width="18.25" style="3" customWidth="1"/>
    <col min="6" max="6" width="17.25" customWidth="1"/>
    <col min="7" max="7" width="11" style="4" customWidth="1"/>
    <col min="8" max="8" width="11.5" customWidth="1"/>
    <col min="9" max="9" width="15.25" customWidth="1"/>
  </cols>
  <sheetData>
    <row r="1" spans="1:10" ht="20.25">
      <c r="A1" s="33"/>
      <c r="B1" s="33"/>
      <c r="C1" s="33"/>
      <c r="D1" s="33"/>
      <c r="E1" s="33"/>
      <c r="F1" s="33"/>
      <c r="G1" s="33"/>
    </row>
    <row r="2" spans="1:10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10" s="2" customFormat="1" ht="18.75" customHeight="1">
      <c r="A3" s="35" t="s">
        <v>30</v>
      </c>
      <c r="B3" s="35"/>
      <c r="C3" s="35"/>
      <c r="D3" s="35"/>
      <c r="E3" s="35"/>
      <c r="F3" s="35"/>
      <c r="G3" s="35"/>
      <c r="H3" s="35"/>
      <c r="I3" s="35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8" customFormat="1">
      <c r="A5" s="25" t="s">
        <v>1</v>
      </c>
      <c r="B5" s="25"/>
      <c r="C5" s="25" t="s">
        <v>41</v>
      </c>
      <c r="D5" s="25"/>
      <c r="E5" s="25"/>
      <c r="F5" s="25"/>
      <c r="G5" s="25"/>
      <c r="H5" s="25"/>
      <c r="I5" s="25"/>
    </row>
    <row r="6" spans="1:10" s="8" customFormat="1">
      <c r="A6" s="25" t="s">
        <v>13</v>
      </c>
      <c r="B6" s="25"/>
      <c r="C6" s="36" t="s">
        <v>39</v>
      </c>
      <c r="D6" s="25"/>
      <c r="E6" s="25"/>
      <c r="F6" s="12" t="s">
        <v>2</v>
      </c>
      <c r="G6" s="25" t="s">
        <v>39</v>
      </c>
      <c r="H6" s="25"/>
      <c r="I6" s="25"/>
    </row>
    <row r="7" spans="1:10" s="8" customFormat="1">
      <c r="A7" s="25" t="s">
        <v>14</v>
      </c>
      <c r="B7" s="25"/>
      <c r="C7" s="25" t="s">
        <v>42</v>
      </c>
      <c r="D7" s="25"/>
      <c r="E7" s="25"/>
      <c r="F7" s="18" t="s">
        <v>15</v>
      </c>
      <c r="G7" s="25">
        <v>57079111</v>
      </c>
      <c r="H7" s="25"/>
      <c r="I7" s="25"/>
    </row>
    <row r="8" spans="1:10" s="8" customFormat="1">
      <c r="A8" s="25" t="s">
        <v>16</v>
      </c>
      <c r="B8" s="25"/>
      <c r="C8" s="12"/>
      <c r="D8" s="9" t="s">
        <v>17</v>
      </c>
      <c r="E8" s="12" t="s">
        <v>18</v>
      </c>
      <c r="F8" s="18" t="s">
        <v>19</v>
      </c>
      <c r="G8" s="12" t="s">
        <v>9</v>
      </c>
      <c r="H8" s="12" t="s">
        <v>20</v>
      </c>
      <c r="I8" s="9" t="s">
        <v>3</v>
      </c>
    </row>
    <row r="9" spans="1:10" s="8" customFormat="1" ht="13.5" customHeight="1">
      <c r="A9" s="25" t="s">
        <v>21</v>
      </c>
      <c r="B9" s="25"/>
      <c r="C9" s="11" t="s">
        <v>22</v>
      </c>
      <c r="D9" s="9">
        <v>481.56</v>
      </c>
      <c r="E9" s="9">
        <v>481.56</v>
      </c>
      <c r="F9" s="18">
        <f>397.74-45-46.85</f>
        <v>305.89</v>
      </c>
      <c r="G9" s="12">
        <v>10</v>
      </c>
      <c r="H9" s="15">
        <f>+F9/E9</f>
        <v>0.63520641249273191</v>
      </c>
      <c r="I9" s="10">
        <f>G9*H9</f>
        <v>6.3520641249273186</v>
      </c>
    </row>
    <row r="10" spans="1:10" s="8" customFormat="1" ht="25.5">
      <c r="A10" s="26"/>
      <c r="B10" s="26"/>
      <c r="C10" s="11" t="s">
        <v>23</v>
      </c>
      <c r="D10" s="9">
        <v>481.56</v>
      </c>
      <c r="E10" s="13">
        <v>481.56</v>
      </c>
      <c r="F10" s="18">
        <f>397.74-45-46.85</f>
        <v>305.89</v>
      </c>
      <c r="G10" s="12" t="s">
        <v>24</v>
      </c>
      <c r="H10" s="9"/>
      <c r="I10" s="9" t="s">
        <v>24</v>
      </c>
    </row>
    <row r="11" spans="1:10" s="8" customFormat="1" ht="25.5">
      <c r="A11" s="26"/>
      <c r="B11" s="26"/>
      <c r="C11" s="11" t="s">
        <v>58</v>
      </c>
      <c r="D11" s="9"/>
      <c r="E11" s="9"/>
      <c r="F11" s="18"/>
      <c r="G11" s="12" t="s">
        <v>24</v>
      </c>
      <c r="H11" s="9"/>
      <c r="I11" s="9" t="s">
        <v>24</v>
      </c>
    </row>
    <row r="12" spans="1:10" s="8" customFormat="1">
      <c r="A12" s="26"/>
      <c r="B12" s="26"/>
      <c r="C12" s="11" t="s">
        <v>25</v>
      </c>
      <c r="D12" s="9"/>
      <c r="E12" s="9"/>
      <c r="F12" s="18"/>
      <c r="G12" s="12" t="s">
        <v>24</v>
      </c>
      <c r="H12" s="9"/>
      <c r="I12" s="9" t="s">
        <v>24</v>
      </c>
    </row>
    <row r="13" spans="1:10" s="8" customFormat="1" ht="18" customHeight="1">
      <c r="A13" s="25" t="s">
        <v>4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</row>
    <row r="14" spans="1:10" s="8" customFormat="1" ht="87.95" customHeight="1">
      <c r="A14" s="25"/>
      <c r="B14" s="27" t="s">
        <v>43</v>
      </c>
      <c r="C14" s="28"/>
      <c r="D14" s="28"/>
      <c r="E14" s="29"/>
      <c r="F14" s="30" t="s">
        <v>56</v>
      </c>
      <c r="G14" s="31"/>
      <c r="H14" s="31"/>
      <c r="I14" s="32"/>
      <c r="J14" s="22"/>
    </row>
    <row r="15" spans="1:10" s="8" customFormat="1" ht="33.950000000000003" customHeight="1">
      <c r="A15" s="25" t="s">
        <v>5</v>
      </c>
      <c r="B15" s="9" t="s">
        <v>6</v>
      </c>
      <c r="C15" s="9" t="s">
        <v>7</v>
      </c>
      <c r="D15" s="12" t="s">
        <v>8</v>
      </c>
      <c r="E15" s="9" t="s">
        <v>28</v>
      </c>
      <c r="F15" s="23" t="s">
        <v>29</v>
      </c>
      <c r="G15" s="18" t="s">
        <v>9</v>
      </c>
      <c r="H15" s="18" t="s">
        <v>3</v>
      </c>
      <c r="I15" s="23" t="s">
        <v>12</v>
      </c>
    </row>
    <row r="16" spans="1:10" s="8" customFormat="1" ht="54" customHeight="1">
      <c r="A16" s="25"/>
      <c r="B16" s="25" t="s">
        <v>31</v>
      </c>
      <c r="C16" s="25" t="s">
        <v>33</v>
      </c>
      <c r="D16" s="20" t="s">
        <v>50</v>
      </c>
      <c r="E16" s="16" t="s">
        <v>51</v>
      </c>
      <c r="F16" s="24" t="s">
        <v>59</v>
      </c>
      <c r="G16" s="23">
        <v>8</v>
      </c>
      <c r="H16" s="23">
        <v>8</v>
      </c>
      <c r="I16" s="23"/>
    </row>
    <row r="17" spans="1:10" s="8" customFormat="1" ht="54" customHeight="1">
      <c r="A17" s="25"/>
      <c r="B17" s="25"/>
      <c r="C17" s="25"/>
      <c r="D17" s="20" t="s">
        <v>52</v>
      </c>
      <c r="E17" s="16" t="s">
        <v>53</v>
      </c>
      <c r="F17" s="24" t="s">
        <v>55</v>
      </c>
      <c r="G17" s="23">
        <v>7</v>
      </c>
      <c r="H17" s="23">
        <v>7</v>
      </c>
      <c r="I17" s="23"/>
      <c r="J17" s="22"/>
    </row>
    <row r="18" spans="1:10" s="8" customFormat="1" ht="63.75">
      <c r="A18" s="25"/>
      <c r="B18" s="25"/>
      <c r="C18" s="9" t="s">
        <v>34</v>
      </c>
      <c r="D18" s="21" t="s">
        <v>44</v>
      </c>
      <c r="E18" s="9" t="s">
        <v>45</v>
      </c>
      <c r="F18" s="9" t="s">
        <v>46</v>
      </c>
      <c r="G18" s="9">
        <v>13</v>
      </c>
      <c r="H18" s="9">
        <v>13</v>
      </c>
      <c r="I18" s="9"/>
    </row>
    <row r="19" spans="1:10" s="8" customFormat="1" ht="38.25">
      <c r="A19" s="25"/>
      <c r="B19" s="25"/>
      <c r="C19" s="9" t="s">
        <v>35</v>
      </c>
      <c r="D19" s="14" t="s">
        <v>47</v>
      </c>
      <c r="E19" s="9" t="s">
        <v>48</v>
      </c>
      <c r="F19" s="16" t="s">
        <v>57</v>
      </c>
      <c r="G19" s="13">
        <v>12</v>
      </c>
      <c r="H19" s="13">
        <v>11</v>
      </c>
      <c r="I19" s="9"/>
    </row>
    <row r="20" spans="1:10" s="8" customFormat="1" ht="25.5">
      <c r="A20" s="25"/>
      <c r="B20" s="25"/>
      <c r="C20" s="19" t="s">
        <v>36</v>
      </c>
      <c r="D20" s="14" t="s">
        <v>38</v>
      </c>
      <c r="E20" s="9" t="s">
        <v>54</v>
      </c>
      <c r="F20" s="9" t="s">
        <v>60</v>
      </c>
      <c r="G20" s="13">
        <v>10</v>
      </c>
      <c r="H20" s="13">
        <v>10</v>
      </c>
      <c r="I20" s="9"/>
    </row>
    <row r="21" spans="1:10" s="8" customFormat="1" ht="179.45" customHeight="1">
      <c r="A21" s="25"/>
      <c r="B21" s="9" t="s">
        <v>32</v>
      </c>
      <c r="C21" s="9" t="s">
        <v>37</v>
      </c>
      <c r="D21" s="14" t="s">
        <v>11</v>
      </c>
      <c r="E21" s="9" t="s">
        <v>49</v>
      </c>
      <c r="F21" s="9" t="s">
        <v>49</v>
      </c>
      <c r="G21" s="13">
        <v>40</v>
      </c>
      <c r="H21" s="13">
        <v>35</v>
      </c>
      <c r="I21" s="16" t="s">
        <v>40</v>
      </c>
    </row>
    <row r="22" spans="1:10" s="8" customFormat="1">
      <c r="A22" s="25" t="s">
        <v>10</v>
      </c>
      <c r="B22" s="25"/>
      <c r="C22" s="25"/>
      <c r="D22" s="25"/>
      <c r="E22" s="25"/>
      <c r="F22" s="25"/>
      <c r="G22" s="13"/>
      <c r="H22" s="17">
        <f>I9+SUM(H16:H21)</f>
        <v>90.352064124927324</v>
      </c>
      <c r="I22" s="9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2023-05-15T02:02:40Z</cp:lastPrinted>
  <dcterms:created xsi:type="dcterms:W3CDTF">2018-03-28T06:56:00Z</dcterms:created>
  <dcterms:modified xsi:type="dcterms:W3CDTF">2023-05-17T08:28:34Z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