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643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漷于路工程项目前期费" sheetId="41" r:id="rId12"/>
    <sheet name="通州2022年第二批普通公路工程尾款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11">漷于路工程项目前期费!$A$1:$I$24</definedName>
  </definedNames>
  <calcPr calcId="145621"/>
</workbook>
</file>

<file path=xl/calcChain.xml><?xml version="1.0" encoding="utf-8"?>
<calcChain xmlns="http://schemas.openxmlformats.org/spreadsheetml/2006/main">
  <c r="G21" i="30" l="1"/>
  <c r="H8" i="30" l="1"/>
  <c r="I8" i="30" s="1"/>
  <c r="H21" i="30" s="1"/>
  <c r="H9" i="41" l="1"/>
  <c r="I9" i="41" s="1"/>
  <c r="H24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34" i="34"/>
  <c r="H9" i="34"/>
  <c r="I9" i="34" s="1"/>
  <c r="H9" i="33"/>
  <c r="I9" i="33" s="1"/>
  <c r="H34" i="33" s="1"/>
  <c r="H9" i="32"/>
  <c r="I9" i="32" s="1"/>
  <c r="H30" i="32" s="1"/>
  <c r="H9" i="31"/>
  <c r="I9" i="31" s="1"/>
  <c r="H31" i="31" s="1"/>
  <c r="H33" i="16"/>
  <c r="H9" i="16"/>
  <c r="I9" i="16" s="1"/>
</calcChain>
</file>

<file path=xl/sharedStrings.xml><?xml version="1.0" encoding="utf-8"?>
<sst xmlns="http://schemas.openxmlformats.org/spreadsheetml/2006/main" count="1220" uniqueCount="319">
  <si>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</si>
  <si>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</si>
  <si>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</si>
  <si>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</si>
  <si>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</si>
  <si>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</si>
  <si>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</si>
  <si>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</si>
  <si>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</si>
  <si>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</si>
  <si>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</si>
  <si>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</si>
  <si>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</si>
  <si>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</si>
  <si>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</si>
  <si>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</si>
  <si>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</si>
  <si>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</si>
  <si>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</si>
  <si>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</si>
  <si>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</si>
  <si>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</si>
  <si>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</si>
  <si>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</si>
  <si>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</si>
  <si>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</si>
  <si>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</si>
  <si>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</si>
  <si>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</si>
  <si>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</si>
  <si>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</si>
  <si>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</si>
  <si>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</si>
  <si>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</si>
  <si>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</si>
  <si>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</si>
  <si>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</si>
  <si>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</si>
  <si>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</si>
  <si>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</si>
  <si>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</si>
  <si>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</si>
  <si>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</si>
  <si>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</si>
  <si>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</si>
  <si>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</si>
  <si>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</si>
  <si>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</si>
  <si>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</si>
  <si>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</si>
  <si>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</si>
  <si>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</si>
  <si>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</si>
  <si>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</si>
  <si>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</si>
  <si>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</si>
  <si>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</si>
  <si>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</si>
  <si>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</si>
  <si>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</si>
  <si>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</si>
  <si>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</si>
  <si>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</si>
  <si>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</si>
  <si>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</si>
  <si>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</si>
  <si>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</si>
  <si>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</si>
  <si>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</si>
  <si>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</si>
  <si>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</si>
  <si>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</si>
  <si>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</si>
  <si>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</si>
  <si>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</si>
  <si>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</si>
  <si>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</si>
  <si>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</si>
  <si>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</si>
  <si>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</si>
  <si>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</si>
  <si>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</si>
  <si>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</si>
  <si>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</si>
  <si>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</si>
  <si>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</si>
  <si>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</si>
  <si>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</si>
  <si>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</si>
  <si>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</si>
  <si>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</si>
  <si>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</si>
  <si>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</si>
  <si>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</si>
  <si>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</si>
  <si>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</si>
  <si>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</si>
  <si>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</si>
  <si>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</si>
  <si>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</si>
  <si>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</si>
  <si>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</si>
  <si>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</si>
  <si>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</si>
  <si>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</si>
  <si>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</si>
  <si>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</si>
  <si>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</si>
  <si>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</si>
  <si>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</si>
  <si>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</si>
  <si>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</si>
  <si>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</si>
  <si>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</si>
  <si>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</si>
  <si>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</si>
  <si>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</si>
  <si>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</si>
  <si>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</si>
  <si>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</si>
  <si>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</si>
  <si>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</si>
  <si>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</si>
  <si>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</si>
  <si>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</si>
  <si>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</si>
  <si>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</si>
  <si>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</si>
  <si>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</si>
  <si>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</si>
  <si>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</si>
  <si>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</si>
  <si>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</si>
  <si>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</si>
  <si>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</si>
  <si>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</si>
  <si>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</si>
  <si>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</si>
  <si>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</si>
  <si>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</si>
  <si>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</si>
  <si>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</si>
  <si>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</si>
  <si>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</si>
  <si>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</si>
  <si>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</si>
  <si>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</si>
  <si>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</si>
  <si>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</si>
  <si>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</si>
  <si>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</si>
  <si>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</si>
  <si>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</si>
  <si>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</si>
  <si>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</si>
  <si>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</si>
  <si>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</si>
  <si>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</si>
  <si>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</si>
  <si>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</si>
  <si>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</si>
  <si>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</si>
  <si>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</si>
  <si>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</si>
  <si>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</si>
  <si>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</si>
  <si>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</si>
  <si>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</si>
  <si>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</si>
  <si>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</si>
  <si>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</si>
  <si>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</si>
  <si>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</si>
  <si>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</si>
  <si>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</si>
  <si>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</si>
  <si>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</si>
  <si>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</si>
  <si>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</si>
  <si>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</si>
  <si>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</si>
  <si>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</si>
  <si>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</si>
  <si>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</si>
  <si>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</si>
  <si>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</si>
  <si>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</si>
  <si>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</si>
  <si>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</si>
  <si>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</si>
  <si>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</si>
  <si>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</si>
  <si>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</si>
  <si>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</si>
  <si>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</si>
  <si>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</si>
  <si>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</si>
  <si>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</si>
  <si>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</si>
  <si>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</si>
  <si>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</si>
  <si>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</si>
  <si>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</si>
  <si>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</si>
  <si>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</si>
  <si>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</si>
  <si>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</si>
  <si>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</si>
  <si>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</si>
  <si>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</si>
  <si>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</si>
  <si>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</si>
  <si>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</si>
  <si>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</si>
  <si>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</si>
  <si>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</si>
  <si>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</si>
  <si>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</si>
  <si>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</si>
  <si>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</si>
  <si>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</si>
  <si>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</si>
  <si>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</si>
  <si>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</si>
  <si>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</si>
  <si>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</si>
  <si>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</si>
  <si>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</si>
  <si>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</si>
  <si>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</si>
  <si>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</si>
  <si>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</si>
  <si>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</si>
  <si>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</si>
  <si>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</si>
  <si>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</si>
  <si>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</si>
  <si>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</si>
  <si>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</si>
  <si>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</si>
  <si>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</si>
  <si>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</si>
  <si>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</si>
  <si>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</si>
  <si>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</si>
  <si>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</si>
  <si>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</si>
  <si>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</si>
  <si>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</si>
  <si>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</si>
  <si>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</si>
  <si>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</si>
  <si>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</si>
  <si>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</si>
  <si>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</si>
  <si>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</si>
  <si>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</si>
  <si>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</si>
  <si>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</si>
  <si>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</si>
  <si>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</si>
  <si>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</si>
  <si>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</si>
  <si>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</si>
  <si>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</si>
  <si>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</si>
  <si>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</si>
  <si>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</si>
  <si>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</si>
  <si>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</si>
  <si>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</si>
  <si>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北京市交通委员会通州公路分局</t>
    <phoneticPr fontId="11" type="noConversion"/>
  </si>
  <si>
    <t>北京市交通委员会</t>
    <phoneticPr fontId="11" type="noConversion"/>
  </si>
  <si>
    <t>李扬</t>
    <phoneticPr fontId="11" type="noConversion"/>
  </si>
  <si>
    <t>编制完成项目建议书并取得项目建议书批复；编制完成可行性研究报告并取得项目可行性研究报告批复</t>
    <phoneticPr fontId="11" type="noConversion"/>
  </si>
  <si>
    <t>编制完成可行性研究报告</t>
    <phoneticPr fontId="11" type="noConversion"/>
  </si>
  <si>
    <t>无</t>
    <phoneticPr fontId="11" type="noConversion"/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</si>
  <si>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</si>
  <si>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</si>
  <si>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</si>
  <si>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</si>
  <si>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</si>
  <si>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</si>
  <si>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效益指标（40分）</t>
    <phoneticPr fontId="11" type="noConversion"/>
  </si>
  <si>
    <t>效益指标
（40分）</t>
    <phoneticPr fontId="11" type="noConversion"/>
  </si>
  <si>
    <t>项目数量</t>
  </si>
  <si>
    <t>工程尾款资金支付率</t>
  </si>
  <si>
    <t>工程尾款支付时间：2022年12月</t>
  </si>
  <si>
    <t>在工程完工后将工程尾款及时足额的支付给各参建单位，为工程合同的履行提供资金保障</t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</si>
  <si>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</si>
  <si>
    <t>4个</t>
    <phoneticPr fontId="12" type="noConversion"/>
  </si>
  <si>
    <t>≥100%</t>
    <phoneticPr fontId="12" type="noConversion"/>
  </si>
  <si>
    <t>良好</t>
    <phoneticPr fontId="12" type="noConversion"/>
  </si>
  <si>
    <t>662.59593万元</t>
    <phoneticPr fontId="12" type="noConversion"/>
  </si>
  <si>
    <t>≥79.13%</t>
    <phoneticPr fontId="12" type="noConversion"/>
  </si>
  <si>
    <t>524.33663万元</t>
    <phoneticPr fontId="12" type="noConversion"/>
  </si>
  <si>
    <t>2022年第二批普通公路工程尾款共包括4个项目，分别为：徐尹路改建一期（信号灯）项目，马大路提级项目，漷马路提级改造工程（信号灯）项目，京塘路提级改造工程项目；资金到位后，严格按照支付要求进行支付，及时清理尾款资金， 缓解各单位资金压力，帮助企业更好地发展。</t>
    <phoneticPr fontId="12" type="noConversion"/>
  </si>
  <si>
    <t>2022年及时清理徐尹路改建一期（信号灯）项目，马大路提级项目，漷马路提级改造工程（信号灯）项目，京塘路提级改造工程项目</t>
    <phoneticPr fontId="12" type="noConversion"/>
  </si>
  <si>
    <t>京塘路提级改造工程项目尾款计划中，截止12月，通州区园林局明确不需要尾款；另有三家施工单位无法取得联系</t>
    <phoneticPr fontId="12" type="noConversion"/>
  </si>
  <si>
    <t>通州2022年第二批普通公路工程尾款</t>
    <phoneticPr fontId="12" type="noConversion"/>
  </si>
  <si>
    <t>漷于路工程项目前期费</t>
    <phoneticPr fontId="11" type="noConversion"/>
  </si>
  <si>
    <t>编制完成可行性研究报告</t>
    <phoneticPr fontId="11" type="noConversion"/>
  </si>
  <si>
    <t>35万元</t>
    <phoneticPr fontId="11" type="noConversion"/>
  </si>
  <si>
    <t>编制完成项目建议书并取得项目建议书批复；编制完成可行性研究报告并取得项目可行性研究报告批复</t>
    <phoneticPr fontId="11" type="noConversion"/>
  </si>
  <si>
    <t>编制完成项目建议书</t>
    <phoneticPr fontId="11" type="noConversion"/>
  </si>
  <si>
    <t>取得项目建议书批复</t>
    <phoneticPr fontId="11" type="noConversion"/>
  </si>
  <si>
    <t>取得项目可行性研究报告批复</t>
    <phoneticPr fontId="11" type="noConversion"/>
  </si>
  <si>
    <t>可持续影响指标
（40分）</t>
    <phoneticPr fontId="11" type="noConversion"/>
  </si>
  <si>
    <t>无。经区发改要求，该项目为一会三函项目，项目建议书和可行性研究报告需一并编报。故项目按照可研深度重新编制上报项目建议书（代可行性研究报告），不再单独批复项目建议书。由于直接批复代可研，故视作本项完成得满分。</t>
    <phoneticPr fontId="11" type="noConversion"/>
  </si>
  <si>
    <t>项目为一会三函项目，项目建议书与可行性研究报告需一并编报，按照编相关要求，开展项目建议书（代可行性研究报告）编制工作，并上报区发改委，等待批复。</t>
    <phoneticPr fontId="11" type="noConversion"/>
  </si>
  <si>
    <t>项目建议书（代可研）批复进度由区发改委决定。我分局就项目对通州区经济发展、路网结构必要性和方案内容多次与区发改及评审单位沟通，等待批复</t>
    <phoneticPr fontId="11" type="noConversion"/>
  </si>
  <si>
    <t>重点项目前期工作</t>
    <phoneticPr fontId="11" type="noConversion"/>
  </si>
  <si>
    <t>按阶段形成规划设计成果，文件内容和深度达到相关审批部门的要求；如需专家评审，专家评审合格率100%。</t>
    <phoneticPr fontId="11" type="noConversion"/>
  </si>
  <si>
    <t>按阶段形成规划设计成果，文件内容和深度达到相关审批部门的要求；如需专家评审，专家评审合格率100%。</t>
    <phoneticPr fontId="11" type="noConversion"/>
  </si>
  <si>
    <t>有序推进开展前期工作，工作全年进行，按时完成率100%</t>
    <phoneticPr fontId="11" type="noConversion"/>
  </si>
  <si>
    <t>项目执行进度</t>
    <phoneticPr fontId="11" type="noConversion"/>
  </si>
  <si>
    <r>
      <rPr>
        <sz val="10.5"/>
        <rFont val="宋体"/>
        <family val="3"/>
        <charset val="134"/>
      </rPr>
      <t>预算控制数</t>
    </r>
    <phoneticPr fontId="11" type="noConversion"/>
  </si>
  <si>
    <r>
      <rPr>
        <sz val="10.5"/>
        <rFont val="宋体"/>
        <family val="3"/>
        <charset val="134"/>
      </rPr>
      <t>为后续工程项目提供决策依据和基础保障</t>
    </r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</si>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</sst>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E40" sqref="E4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7"/>
      <c r="B17" s="47"/>
      <c r="C17" s="47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47"/>
      <c r="B18" s="47"/>
      <c r="C18" s="47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47"/>
      <c r="B19" s="47"/>
      <c r="C19" s="47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47"/>
      <c r="B20" s="47"/>
      <c r="C20" s="47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47"/>
      <c r="B21" s="47"/>
      <c r="C21" s="47" t="s">
        <v>267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7"/>
      <c r="B22" s="47"/>
      <c r="C22" s="47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47"/>
      <c r="B23" s="47"/>
      <c r="C23" s="47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47"/>
      <c r="B24" s="47"/>
      <c r="C24" s="47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47"/>
      <c r="B25" s="47"/>
      <c r="C25" s="47" t="s">
        <v>268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7"/>
      <c r="B26" s="47"/>
      <c r="C26" s="47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47"/>
      <c r="B27" s="47"/>
      <c r="C27" s="47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7"/>
      <c r="B28" s="47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7" t="s">
        <v>265</v>
      </c>
      <c r="C29" s="47" t="s">
        <v>270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47"/>
      <c r="B30" s="47"/>
      <c r="C30" s="47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47"/>
      <c r="B31" s="47"/>
      <c r="C31" s="47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47"/>
      <c r="B32" s="47"/>
      <c r="C32" s="47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47" t="s">
        <v>40</v>
      </c>
      <c r="B33" s="47"/>
      <c r="C33" s="47"/>
      <c r="D33" s="47"/>
      <c r="E33" s="47"/>
      <c r="F33" s="47"/>
      <c r="G33" s="19"/>
      <c r="H33" s="24" t="e">
        <f>I9+SUM(H16:H32)</f>
        <v>#DIV/0!</v>
      </c>
      <c r="I33" s="23"/>
    </row>
    <row r="34" spans="1:9" s="9" customFormat="1" ht="14.25">
      <c r="A34" s="53" t="s">
        <v>241</v>
      </c>
      <c r="B34" s="53"/>
      <c r="C34" s="53"/>
      <c r="D34" s="53"/>
      <c r="E34" s="53"/>
      <c r="F34" s="53"/>
      <c r="G34" s="53"/>
    </row>
    <row r="35" spans="1:9" s="8" customFormat="1" ht="14.25">
      <c r="A35" s="52" t="s">
        <v>41</v>
      </c>
      <c r="B35" s="52"/>
      <c r="C35" s="52"/>
      <c r="D35" s="52"/>
      <c r="E35" s="52"/>
      <c r="F35" s="52"/>
      <c r="G35" s="52"/>
    </row>
    <row r="36" spans="1:9" s="8" customFormat="1" ht="14.25">
      <c r="A36" s="52" t="s">
        <v>242</v>
      </c>
      <c r="B36" s="52"/>
      <c r="C36" s="52"/>
      <c r="D36" s="52"/>
      <c r="E36" s="52"/>
      <c r="F36" s="52"/>
      <c r="G36" s="52"/>
    </row>
    <row r="37" spans="1:9" s="8" customFormat="1" ht="14.25">
      <c r="A37" s="53" t="s">
        <v>42</v>
      </c>
      <c r="B37" s="53"/>
      <c r="C37" s="53"/>
      <c r="D37" s="53"/>
      <c r="E37" s="53"/>
      <c r="F37" s="53"/>
      <c r="G37" s="53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47"/>
      <c r="B17" s="47"/>
      <c r="C17" s="47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47"/>
      <c r="B18" s="47"/>
      <c r="C18" s="47" t="s">
        <v>267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47"/>
      <c r="B19" s="47"/>
      <c r="C19" s="47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47"/>
      <c r="B20" s="47"/>
      <c r="C20" s="47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47"/>
      <c r="B21" s="47"/>
      <c r="C21" s="47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47"/>
      <c r="B22" s="47"/>
      <c r="C22" s="47" t="s">
        <v>268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47"/>
      <c r="B23" s="47"/>
      <c r="C23" s="47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47"/>
      <c r="B24" s="47"/>
      <c r="C24" s="47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47"/>
      <c r="B25" s="47"/>
      <c r="C25" s="54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47"/>
      <c r="B26" s="47"/>
      <c r="C26" s="55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47"/>
      <c r="B27" s="47" t="s">
        <v>265</v>
      </c>
      <c r="C27" s="47" t="s">
        <v>270</v>
      </c>
      <c r="D27" s="20" t="s">
        <v>106</v>
      </c>
      <c r="E27" s="13" t="s">
        <v>216</v>
      </c>
      <c r="F27" s="13" t="s">
        <v>216</v>
      </c>
      <c r="G27" s="19">
        <v>20</v>
      </c>
      <c r="H27" s="19"/>
      <c r="I27" s="13"/>
    </row>
    <row r="28" spans="1:9" s="12" customFormat="1" ht="25.5">
      <c r="A28" s="47"/>
      <c r="B28" s="47"/>
      <c r="C28" s="47"/>
      <c r="D28" s="20" t="s">
        <v>217</v>
      </c>
      <c r="E28" s="13" t="s">
        <v>218</v>
      </c>
      <c r="F28" s="13" t="s">
        <v>218</v>
      </c>
      <c r="G28" s="19">
        <v>20</v>
      </c>
      <c r="H28" s="19"/>
      <c r="I28" s="13"/>
    </row>
    <row r="29" spans="1:9" s="12" customFormat="1" ht="14.25">
      <c r="A29" s="47" t="s">
        <v>40</v>
      </c>
      <c r="B29" s="47"/>
      <c r="C29" s="47"/>
      <c r="D29" s="47"/>
      <c r="E29" s="47"/>
      <c r="F29" s="47"/>
      <c r="G29" s="19"/>
      <c r="H29" s="24" t="e">
        <f>I9+SUM(H16:H28)</f>
        <v>#DIV/0!</v>
      </c>
      <c r="I29" s="23"/>
    </row>
    <row r="30" spans="1:9" s="9" customFormat="1" ht="14.25">
      <c r="A30" s="53" t="s">
        <v>241</v>
      </c>
      <c r="B30" s="53"/>
      <c r="C30" s="53"/>
      <c r="D30" s="53"/>
      <c r="E30" s="53"/>
      <c r="F30" s="53"/>
      <c r="G30" s="53"/>
    </row>
    <row r="31" spans="1:9" s="8" customFormat="1" ht="14.25">
      <c r="A31" s="52" t="s">
        <v>41</v>
      </c>
      <c r="B31" s="52"/>
      <c r="C31" s="52"/>
      <c r="D31" s="52"/>
      <c r="E31" s="52"/>
      <c r="F31" s="52"/>
      <c r="G31" s="52"/>
    </row>
    <row r="32" spans="1:9" s="8" customFormat="1" ht="14.25">
      <c r="A32" s="52" t="s">
        <v>242</v>
      </c>
      <c r="B32" s="52"/>
      <c r="C32" s="52"/>
      <c r="D32" s="52"/>
      <c r="E32" s="52"/>
      <c r="F32" s="52"/>
      <c r="G32" s="52"/>
    </row>
    <row r="33" spans="1:7" s="8" customFormat="1" ht="14.25">
      <c r="A33" s="53" t="s">
        <v>42</v>
      </c>
      <c r="B33" s="53"/>
      <c r="C33" s="53"/>
      <c r="D33" s="53"/>
      <c r="E33" s="53"/>
      <c r="F33" s="53"/>
      <c r="G33" s="53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47" t="s">
        <v>264</v>
      </c>
      <c r="C16" s="47" t="s">
        <v>266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47"/>
      <c r="B17" s="47"/>
      <c r="C17" s="47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47"/>
      <c r="B18" s="47"/>
      <c r="C18" s="47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47"/>
      <c r="B19" s="47"/>
      <c r="C19" s="47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47"/>
      <c r="B20" s="47"/>
      <c r="C20" s="47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47"/>
      <c r="B21" s="47"/>
      <c r="C21" s="47" t="s">
        <v>267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47"/>
      <c r="B22" s="47"/>
      <c r="C22" s="47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47"/>
      <c r="B23" s="47"/>
      <c r="C23" s="47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47"/>
      <c r="B24" s="47"/>
      <c r="C24" s="47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47"/>
      <c r="B25" s="47"/>
      <c r="C25" s="47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47"/>
      <c r="B26" s="47"/>
      <c r="C26" s="47" t="s">
        <v>268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7"/>
      <c r="B27" s="47"/>
      <c r="C27" s="47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7"/>
      <c r="B28" s="47"/>
      <c r="C28" s="47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47"/>
      <c r="B29" s="47"/>
      <c r="C29" s="25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7" t="s">
        <v>265</v>
      </c>
      <c r="C30" s="47" t="s">
        <v>270</v>
      </c>
      <c r="D30" s="20" t="s">
        <v>106</v>
      </c>
      <c r="E30" s="13" t="s">
        <v>235</v>
      </c>
      <c r="F30" s="13" t="s">
        <v>125</v>
      </c>
      <c r="G30" s="19">
        <v>13</v>
      </c>
      <c r="H30" s="19"/>
      <c r="I30" s="13"/>
    </row>
    <row r="31" spans="1:9" s="12" customFormat="1" ht="21.75" customHeight="1">
      <c r="A31" s="47"/>
      <c r="B31" s="47"/>
      <c r="C31" s="47"/>
      <c r="D31" s="20" t="s">
        <v>236</v>
      </c>
      <c r="E31" s="13" t="s">
        <v>237</v>
      </c>
      <c r="F31" s="13" t="s">
        <v>238</v>
      </c>
      <c r="G31" s="19">
        <v>13</v>
      </c>
      <c r="H31" s="19"/>
      <c r="I31" s="13"/>
    </row>
    <row r="32" spans="1:9" s="12" customFormat="1">
      <c r="A32" s="47"/>
      <c r="B32" s="47"/>
      <c r="C32" s="47"/>
      <c r="D32" s="20" t="s">
        <v>239</v>
      </c>
      <c r="E32" s="13" t="s">
        <v>240</v>
      </c>
      <c r="F32" s="13" t="s">
        <v>125</v>
      </c>
      <c r="G32" s="19">
        <v>14</v>
      </c>
      <c r="H32" s="19"/>
      <c r="I32" s="13"/>
    </row>
    <row r="33" spans="1:9" s="12" customFormat="1" ht="14.25">
      <c r="A33" s="47" t="s">
        <v>40</v>
      </c>
      <c r="B33" s="47"/>
      <c r="C33" s="47"/>
      <c r="D33" s="47"/>
      <c r="E33" s="47"/>
      <c r="F33" s="47"/>
      <c r="G33" s="19"/>
      <c r="H33" s="24" t="e">
        <f>I9+SUM(H16:H32)</f>
        <v>#DIV/0!</v>
      </c>
      <c r="I33" s="23"/>
    </row>
    <row r="34" spans="1:9" s="9" customFormat="1" ht="14.25">
      <c r="A34" s="53" t="s">
        <v>241</v>
      </c>
      <c r="B34" s="53"/>
      <c r="C34" s="53"/>
      <c r="D34" s="53"/>
      <c r="E34" s="53"/>
      <c r="F34" s="53"/>
      <c r="G34" s="53"/>
    </row>
    <row r="35" spans="1:9" s="8" customFormat="1" ht="14.25">
      <c r="A35" s="52" t="s">
        <v>41</v>
      </c>
      <c r="B35" s="52"/>
      <c r="C35" s="52"/>
      <c r="D35" s="52"/>
      <c r="E35" s="52"/>
      <c r="F35" s="52"/>
      <c r="G35" s="52"/>
    </row>
    <row r="36" spans="1:9" s="8" customFormat="1" ht="14.25">
      <c r="A36" s="52" t="s">
        <v>242</v>
      </c>
      <c r="B36" s="52"/>
      <c r="C36" s="52"/>
      <c r="D36" s="52"/>
      <c r="E36" s="52"/>
      <c r="F36" s="52"/>
      <c r="G36" s="52"/>
    </row>
    <row r="37" spans="1:9" s="8" customFormat="1" ht="14.25">
      <c r="A37" s="53" t="s">
        <v>42</v>
      </c>
      <c r="B37" s="53"/>
      <c r="C37" s="53"/>
      <c r="D37" s="53"/>
      <c r="E37" s="53"/>
      <c r="F37" s="53"/>
      <c r="G37" s="53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4" zoomScale="90" zoomScaleNormal="90" zoomScaleSheetLayoutView="85" workbookViewId="0">
      <selection activeCell="C12" sqref="C1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875" style="3" customWidth="1"/>
    <col min="5" max="5" width="17.5" style="3" customWidth="1"/>
    <col min="6" max="6" width="13.875" customWidth="1"/>
    <col min="7" max="7" width="8.125" style="4" customWidth="1"/>
    <col min="8" max="8" width="9.875" customWidth="1"/>
    <col min="9" max="9" width="19.125" customWidth="1"/>
  </cols>
  <sheetData>
    <row r="1" spans="1:9" ht="20.25">
      <c r="A1" s="48"/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 t="s">
        <v>300</v>
      </c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 t="s">
        <v>272</v>
      </c>
      <c r="D6" s="47"/>
      <c r="E6" s="47"/>
      <c r="F6" s="34" t="s">
        <v>2</v>
      </c>
      <c r="G6" s="47" t="s">
        <v>271</v>
      </c>
      <c r="H6" s="47"/>
      <c r="I6" s="47"/>
    </row>
    <row r="7" spans="1:9" s="15" customFormat="1">
      <c r="A7" s="50" t="s">
        <v>246</v>
      </c>
      <c r="B7" s="50"/>
      <c r="C7" s="50" t="s">
        <v>273</v>
      </c>
      <c r="D7" s="50"/>
      <c r="E7" s="50"/>
      <c r="F7" s="36" t="s">
        <v>247</v>
      </c>
      <c r="G7" s="50">
        <v>15201342449</v>
      </c>
      <c r="H7" s="50"/>
      <c r="I7" s="50"/>
    </row>
    <row r="8" spans="1:9" s="12" customFormat="1">
      <c r="A8" s="47" t="s">
        <v>248</v>
      </c>
      <c r="B8" s="47"/>
      <c r="C8" s="34"/>
      <c r="D8" s="33" t="s">
        <v>249</v>
      </c>
      <c r="E8" s="34" t="s">
        <v>250</v>
      </c>
      <c r="F8" s="34" t="s">
        <v>251</v>
      </c>
      <c r="G8" s="34" t="s">
        <v>9</v>
      </c>
      <c r="H8" s="34" t="s">
        <v>252</v>
      </c>
      <c r="I8" s="3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33">
        <v>35</v>
      </c>
      <c r="E9" s="35">
        <v>35</v>
      </c>
      <c r="F9" s="34">
        <v>35</v>
      </c>
      <c r="G9" s="34">
        <v>10</v>
      </c>
      <c r="H9" s="22">
        <f>+F9/E9</f>
        <v>1</v>
      </c>
      <c r="I9" s="14">
        <f>G9*H9</f>
        <v>10</v>
      </c>
    </row>
    <row r="10" spans="1:9" s="12" customFormat="1" ht="13.5" customHeight="1">
      <c r="A10" s="58"/>
      <c r="B10" s="58"/>
      <c r="C10" s="16" t="s">
        <v>255</v>
      </c>
      <c r="D10" s="33">
        <v>35</v>
      </c>
      <c r="E10" s="35">
        <v>35</v>
      </c>
      <c r="F10" s="34">
        <v>35</v>
      </c>
      <c r="G10" s="34" t="s">
        <v>256</v>
      </c>
      <c r="H10" s="33"/>
      <c r="I10" s="33" t="s">
        <v>256</v>
      </c>
    </row>
    <row r="11" spans="1:9" s="12" customFormat="1" ht="13.5" customHeight="1">
      <c r="A11" s="58"/>
      <c r="B11" s="58"/>
      <c r="C11" s="16" t="s">
        <v>257</v>
      </c>
      <c r="D11" s="33"/>
      <c r="E11" s="33"/>
      <c r="F11" s="34"/>
      <c r="G11" s="34" t="s">
        <v>256</v>
      </c>
      <c r="H11" s="33"/>
      <c r="I11" s="33" t="s">
        <v>256</v>
      </c>
    </row>
    <row r="12" spans="1:9" s="12" customFormat="1">
      <c r="A12" s="58"/>
      <c r="B12" s="58"/>
      <c r="C12" s="16" t="s">
        <v>258</v>
      </c>
      <c r="D12" s="33"/>
      <c r="E12" s="33"/>
      <c r="F12" s="34"/>
      <c r="G12" s="34" t="s">
        <v>256</v>
      </c>
      <c r="H12" s="33"/>
      <c r="I12" s="3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68.099999999999994" customHeight="1">
      <c r="A14" s="47"/>
      <c r="B14" s="43" t="s">
        <v>303</v>
      </c>
      <c r="C14" s="44"/>
      <c r="D14" s="44"/>
      <c r="E14" s="45"/>
      <c r="F14" s="43" t="s">
        <v>309</v>
      </c>
      <c r="G14" s="44"/>
      <c r="H14" s="44"/>
      <c r="I14" s="45"/>
    </row>
    <row r="15" spans="1:9" s="12" customFormat="1" ht="25.5">
      <c r="A15" s="54" t="s">
        <v>5</v>
      </c>
      <c r="B15" s="33" t="s">
        <v>6</v>
      </c>
      <c r="C15" s="33" t="s">
        <v>7</v>
      </c>
      <c r="D15" s="34" t="s">
        <v>8</v>
      </c>
      <c r="E15" s="33" t="s">
        <v>261</v>
      </c>
      <c r="F15" s="33" t="s">
        <v>262</v>
      </c>
      <c r="G15" s="34" t="s">
        <v>9</v>
      </c>
      <c r="H15" s="34" t="s">
        <v>3</v>
      </c>
      <c r="I15" s="33" t="s">
        <v>244</v>
      </c>
    </row>
    <row r="16" spans="1:9" s="12" customFormat="1" ht="52.5" customHeight="1">
      <c r="A16" s="56"/>
      <c r="B16" s="47" t="s">
        <v>264</v>
      </c>
      <c r="C16" s="47" t="s">
        <v>279</v>
      </c>
      <c r="D16" s="37" t="s">
        <v>301</v>
      </c>
      <c r="E16" s="33">
        <v>1</v>
      </c>
      <c r="F16" s="33">
        <v>1</v>
      </c>
      <c r="G16" s="35">
        <v>8</v>
      </c>
      <c r="H16" s="35">
        <v>8</v>
      </c>
      <c r="I16" s="33"/>
    </row>
    <row r="17" spans="1:9" s="12" customFormat="1" ht="33" customHeight="1">
      <c r="A17" s="56"/>
      <c r="B17" s="47"/>
      <c r="C17" s="47"/>
      <c r="D17" s="38" t="s">
        <v>304</v>
      </c>
      <c r="E17" s="33">
        <v>1</v>
      </c>
      <c r="F17" s="33">
        <v>1</v>
      </c>
      <c r="G17" s="35">
        <v>7</v>
      </c>
      <c r="H17" s="35">
        <v>7</v>
      </c>
      <c r="I17" s="33"/>
    </row>
    <row r="18" spans="1:9" s="12" customFormat="1" ht="157.5" customHeight="1">
      <c r="A18" s="56"/>
      <c r="B18" s="47"/>
      <c r="C18" s="57" t="s">
        <v>280</v>
      </c>
      <c r="D18" s="38" t="s">
        <v>305</v>
      </c>
      <c r="E18" s="33">
        <v>1</v>
      </c>
      <c r="F18" s="33">
        <v>0</v>
      </c>
      <c r="G18" s="35">
        <v>3</v>
      </c>
      <c r="H18" s="35">
        <v>3</v>
      </c>
      <c r="I18" s="33" t="s">
        <v>308</v>
      </c>
    </row>
    <row r="19" spans="1:9" s="12" customFormat="1" ht="119.1" customHeight="1">
      <c r="A19" s="56"/>
      <c r="B19" s="47"/>
      <c r="C19" s="57"/>
      <c r="D19" s="38" t="s">
        <v>311</v>
      </c>
      <c r="E19" s="33" t="s">
        <v>312</v>
      </c>
      <c r="F19" s="33" t="s">
        <v>313</v>
      </c>
      <c r="G19" s="35">
        <v>7</v>
      </c>
      <c r="H19" s="35">
        <v>7</v>
      </c>
      <c r="I19" s="33" t="s">
        <v>276</v>
      </c>
    </row>
    <row r="20" spans="1:9" s="12" customFormat="1" ht="114" customHeight="1">
      <c r="A20" s="56"/>
      <c r="B20" s="47"/>
      <c r="C20" s="57"/>
      <c r="D20" s="38" t="s">
        <v>306</v>
      </c>
      <c r="E20" s="33">
        <v>1</v>
      </c>
      <c r="F20" s="33">
        <v>0</v>
      </c>
      <c r="G20" s="35">
        <v>3</v>
      </c>
      <c r="H20" s="35">
        <v>0</v>
      </c>
      <c r="I20" s="33" t="s">
        <v>310</v>
      </c>
    </row>
    <row r="21" spans="1:9" s="12" customFormat="1" ht="85.5" customHeight="1">
      <c r="A21" s="56"/>
      <c r="B21" s="47"/>
      <c r="C21" s="42" t="s">
        <v>268</v>
      </c>
      <c r="D21" s="39" t="s">
        <v>315</v>
      </c>
      <c r="E21" s="38" t="s">
        <v>314</v>
      </c>
      <c r="F21" s="38" t="s">
        <v>314</v>
      </c>
      <c r="G21" s="42">
        <v>12</v>
      </c>
      <c r="H21" s="35">
        <v>12</v>
      </c>
      <c r="I21" s="33"/>
    </row>
    <row r="22" spans="1:9" s="12" customFormat="1" ht="25.5" customHeight="1">
      <c r="A22" s="56"/>
      <c r="B22" s="47"/>
      <c r="C22" s="42" t="s">
        <v>269</v>
      </c>
      <c r="D22" s="38" t="s">
        <v>316</v>
      </c>
      <c r="E22" s="42" t="s">
        <v>302</v>
      </c>
      <c r="F22" s="42" t="s">
        <v>302</v>
      </c>
      <c r="G22" s="42">
        <v>10</v>
      </c>
      <c r="H22" s="35">
        <v>10</v>
      </c>
      <c r="I22" s="33"/>
    </row>
    <row r="23" spans="1:9" s="12" customFormat="1" ht="68.45" customHeight="1">
      <c r="A23" s="55"/>
      <c r="B23" s="39" t="s">
        <v>284</v>
      </c>
      <c r="C23" s="42" t="s">
        <v>307</v>
      </c>
      <c r="D23" s="38" t="s">
        <v>317</v>
      </c>
      <c r="E23" s="38" t="s">
        <v>317</v>
      </c>
      <c r="F23" s="38" t="s">
        <v>317</v>
      </c>
      <c r="G23" s="42">
        <v>40</v>
      </c>
      <c r="H23" s="35">
        <v>35</v>
      </c>
      <c r="I23" s="33" t="s">
        <v>318</v>
      </c>
    </row>
    <row r="24" spans="1:9" s="12" customFormat="1">
      <c r="A24" s="47" t="s">
        <v>40</v>
      </c>
      <c r="B24" s="47"/>
      <c r="C24" s="47"/>
      <c r="D24" s="47"/>
      <c r="E24" s="47"/>
      <c r="F24" s="47"/>
      <c r="G24" s="35"/>
      <c r="H24" s="40">
        <f>I9+SUM(H16:H23)</f>
        <v>92</v>
      </c>
      <c r="I24" s="41"/>
    </row>
    <row r="25" spans="1:9" s="9" customFormat="1" ht="14.25">
      <c r="A25" s="53"/>
      <c r="B25" s="53"/>
      <c r="C25" s="53"/>
      <c r="D25" s="53"/>
      <c r="E25" s="53"/>
      <c r="F25" s="53"/>
      <c r="G25" s="53"/>
    </row>
    <row r="26" spans="1:9" s="8" customFormat="1" ht="14.25">
      <c r="A26" s="52"/>
      <c r="B26" s="52"/>
      <c r="C26" s="52"/>
      <c r="D26" s="52"/>
      <c r="E26" s="52"/>
      <c r="F26" s="52"/>
      <c r="G26" s="52"/>
    </row>
    <row r="27" spans="1:9" s="8" customFormat="1" ht="14.25">
      <c r="A27" s="52"/>
      <c r="B27" s="52"/>
      <c r="C27" s="52"/>
      <c r="D27" s="52"/>
      <c r="E27" s="52"/>
      <c r="F27" s="52"/>
      <c r="G27" s="52"/>
    </row>
    <row r="28" spans="1:9" s="8" customFormat="1" ht="14.25">
      <c r="A28" s="53"/>
      <c r="B28" s="53"/>
      <c r="C28" s="53"/>
      <c r="D28" s="53"/>
      <c r="E28" s="53"/>
      <c r="F28" s="53"/>
      <c r="G28" s="53"/>
    </row>
    <row r="29" spans="1:9" s="8" customFormat="1" ht="14.25">
      <c r="D29" s="10"/>
      <c r="E29" s="10"/>
      <c r="G29" s="11"/>
    </row>
  </sheetData>
  <mergeCells count="30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B16:B22"/>
    <mergeCell ref="C16:C17"/>
    <mergeCell ref="C18:C20"/>
    <mergeCell ref="A15:A23"/>
    <mergeCell ref="A28:G28"/>
    <mergeCell ref="A24:F24"/>
    <mergeCell ref="A25:G25"/>
    <mergeCell ref="A26:G26"/>
    <mergeCell ref="A27:G27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7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A2" workbookViewId="0">
      <selection activeCell="H16" sqref="H16"/>
    </sheetView>
  </sheetViews>
  <sheetFormatPr defaultRowHeight="13.5"/>
  <cols>
    <col min="2" max="2" width="8" customWidth="1"/>
    <col min="3" max="3" width="14.875" customWidth="1"/>
    <col min="4" max="4" width="25.625" customWidth="1"/>
    <col min="5" max="5" width="16.125" customWidth="1"/>
    <col min="6" max="6" width="9.375" bestFit="1" customWidth="1"/>
    <col min="9" max="9" width="15.875" customWidth="1"/>
  </cols>
  <sheetData>
    <row r="1" spans="1:9" s="1" customFormat="1" ht="22.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s="2" customFormat="1" ht="18.75">
      <c r="A2" s="51" t="s">
        <v>277</v>
      </c>
      <c r="B2" s="51"/>
      <c r="C2" s="51"/>
      <c r="D2" s="51"/>
      <c r="E2" s="51"/>
      <c r="F2" s="51"/>
      <c r="G2" s="51"/>
      <c r="H2" s="51"/>
      <c r="I2" s="51"/>
    </row>
    <row r="3" spans="1:9" s="2" customFormat="1" ht="18.75">
      <c r="A3" s="6"/>
      <c r="B3" s="6"/>
      <c r="C3" s="6"/>
      <c r="D3" s="5"/>
      <c r="E3" s="5"/>
      <c r="F3" s="6"/>
      <c r="G3" s="7"/>
    </row>
    <row r="4" spans="1:9" s="12" customFormat="1">
      <c r="A4" s="59" t="s">
        <v>1</v>
      </c>
      <c r="B4" s="60"/>
      <c r="C4" s="47" t="s">
        <v>299</v>
      </c>
      <c r="D4" s="47"/>
      <c r="E4" s="47"/>
      <c r="F4" s="47"/>
      <c r="G4" s="47"/>
      <c r="H4" s="47"/>
      <c r="I4" s="47"/>
    </row>
    <row r="5" spans="1:9" s="12" customFormat="1">
      <c r="A5" s="59" t="s">
        <v>245</v>
      </c>
      <c r="B5" s="60"/>
      <c r="C5" s="47" t="s">
        <v>272</v>
      </c>
      <c r="D5" s="47"/>
      <c r="E5" s="47"/>
      <c r="F5" s="18" t="s">
        <v>2</v>
      </c>
      <c r="G5" s="47" t="s">
        <v>271</v>
      </c>
      <c r="H5" s="47"/>
      <c r="I5" s="47"/>
    </row>
    <row r="6" spans="1:9" s="15" customFormat="1">
      <c r="A6" s="62" t="s">
        <v>246</v>
      </c>
      <c r="B6" s="63"/>
      <c r="C6" s="50" t="s">
        <v>273</v>
      </c>
      <c r="D6" s="50"/>
      <c r="E6" s="50"/>
      <c r="F6" s="21" t="s">
        <v>247</v>
      </c>
      <c r="G6" s="50">
        <v>60526469</v>
      </c>
      <c r="H6" s="50"/>
      <c r="I6" s="50"/>
    </row>
    <row r="7" spans="1:9" s="12" customFormat="1">
      <c r="A7" s="59" t="s">
        <v>248</v>
      </c>
      <c r="B7" s="60"/>
      <c r="C7" s="18"/>
      <c r="D7" s="13" t="s">
        <v>249</v>
      </c>
      <c r="E7" s="18" t="s">
        <v>250</v>
      </c>
      <c r="F7" s="18" t="s">
        <v>251</v>
      </c>
      <c r="G7" s="18" t="s">
        <v>9</v>
      </c>
      <c r="H7" s="18" t="s">
        <v>252</v>
      </c>
      <c r="I7" s="13" t="s">
        <v>3</v>
      </c>
    </row>
    <row r="8" spans="1:9" s="12" customFormat="1">
      <c r="A8" s="59" t="s">
        <v>253</v>
      </c>
      <c r="B8" s="60"/>
      <c r="C8" s="16" t="s">
        <v>254</v>
      </c>
      <c r="D8" s="13"/>
      <c r="E8" s="17">
        <v>662.59592999999995</v>
      </c>
      <c r="F8" s="18">
        <v>524.33663000000001</v>
      </c>
      <c r="G8" s="18">
        <v>10</v>
      </c>
      <c r="H8" s="22">
        <f>+F8/E8</f>
        <v>0.79133693139346639</v>
      </c>
      <c r="I8" s="14">
        <f>G8*H8</f>
        <v>7.9133693139346644</v>
      </c>
    </row>
    <row r="9" spans="1:9" s="12" customFormat="1" ht="25.5">
      <c r="A9" s="64"/>
      <c r="B9" s="65"/>
      <c r="C9" s="16" t="s">
        <v>255</v>
      </c>
      <c r="D9" s="13"/>
      <c r="E9" s="19">
        <v>662.59592999999995</v>
      </c>
      <c r="F9" s="18">
        <v>524.33663000000001</v>
      </c>
      <c r="G9" s="18" t="s">
        <v>256</v>
      </c>
      <c r="H9" s="13"/>
      <c r="I9" s="13" t="s">
        <v>256</v>
      </c>
    </row>
    <row r="10" spans="1:9" s="12" customFormat="1" ht="25.5">
      <c r="A10" s="64"/>
      <c r="B10" s="65"/>
      <c r="C10" s="16" t="s">
        <v>257</v>
      </c>
      <c r="D10" s="13"/>
      <c r="E10" s="13"/>
      <c r="F10" s="18"/>
      <c r="G10" s="18" t="s">
        <v>256</v>
      </c>
      <c r="H10" s="13"/>
      <c r="I10" s="13" t="s">
        <v>256</v>
      </c>
    </row>
    <row r="11" spans="1:9" s="12" customFormat="1">
      <c r="A11" s="64"/>
      <c r="B11" s="65"/>
      <c r="C11" s="16" t="s">
        <v>258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 ht="15" customHeight="1">
      <c r="A12" s="54" t="s">
        <v>4</v>
      </c>
      <c r="B12" s="59" t="s">
        <v>259</v>
      </c>
      <c r="C12" s="61"/>
      <c r="D12" s="61"/>
      <c r="E12" s="60"/>
      <c r="F12" s="59" t="s">
        <v>260</v>
      </c>
      <c r="G12" s="61"/>
      <c r="H12" s="61"/>
      <c r="I12" s="60"/>
    </row>
    <row r="13" spans="1:9" s="12" customFormat="1" ht="56.25" customHeight="1">
      <c r="A13" s="55"/>
      <c r="B13" s="43" t="s">
        <v>296</v>
      </c>
      <c r="C13" s="44"/>
      <c r="D13" s="44"/>
      <c r="E13" s="45"/>
      <c r="F13" s="43" t="s">
        <v>297</v>
      </c>
      <c r="G13" s="44"/>
      <c r="H13" s="44"/>
      <c r="I13" s="45"/>
    </row>
    <row r="14" spans="1:9" s="12" customFormat="1" ht="25.5">
      <c r="A14" s="54" t="s">
        <v>5</v>
      </c>
      <c r="B14" s="13" t="s">
        <v>6</v>
      </c>
      <c r="C14" s="13" t="s">
        <v>7</v>
      </c>
      <c r="D14" s="18" t="s">
        <v>8</v>
      </c>
      <c r="E14" s="13" t="s">
        <v>261</v>
      </c>
      <c r="F14" s="13" t="s">
        <v>262</v>
      </c>
      <c r="G14" s="18" t="s">
        <v>9</v>
      </c>
      <c r="H14" s="18" t="s">
        <v>3</v>
      </c>
      <c r="I14" s="13" t="s">
        <v>244</v>
      </c>
    </row>
    <row r="15" spans="1:9" s="12" customFormat="1" ht="25.5" customHeight="1">
      <c r="A15" s="56"/>
      <c r="B15" s="54" t="s">
        <v>278</v>
      </c>
      <c r="C15" s="25" t="s">
        <v>279</v>
      </c>
      <c r="D15" s="31" t="s">
        <v>285</v>
      </c>
      <c r="E15" s="13" t="s">
        <v>290</v>
      </c>
      <c r="F15" s="13" t="s">
        <v>290</v>
      </c>
      <c r="G15" s="19">
        <v>15</v>
      </c>
      <c r="H15" s="19">
        <v>15</v>
      </c>
      <c r="I15" s="13"/>
    </row>
    <row r="16" spans="1:9" s="12" customFormat="1" ht="105.75" customHeight="1">
      <c r="A16" s="56"/>
      <c r="B16" s="56"/>
      <c r="C16" s="25" t="s">
        <v>280</v>
      </c>
      <c r="D16" s="32" t="s">
        <v>286</v>
      </c>
      <c r="E16" s="13" t="s">
        <v>291</v>
      </c>
      <c r="F16" s="13" t="s">
        <v>294</v>
      </c>
      <c r="G16" s="19">
        <v>13</v>
      </c>
      <c r="H16" s="19">
        <v>12</v>
      </c>
      <c r="I16" s="13" t="s">
        <v>298</v>
      </c>
    </row>
    <row r="17" spans="1:9" s="12" customFormat="1" ht="25.5">
      <c r="A17" s="56"/>
      <c r="B17" s="56"/>
      <c r="C17" s="25" t="s">
        <v>281</v>
      </c>
      <c r="D17" s="31" t="s">
        <v>287</v>
      </c>
      <c r="E17" s="13" t="s">
        <v>292</v>
      </c>
      <c r="F17" s="13" t="s">
        <v>292</v>
      </c>
      <c r="G17" s="19">
        <v>12</v>
      </c>
      <c r="H17" s="19">
        <v>12</v>
      </c>
      <c r="I17" s="13"/>
    </row>
    <row r="18" spans="1:9" s="12" customFormat="1" ht="67.5">
      <c r="A18" s="56"/>
      <c r="B18" s="56"/>
      <c r="C18" s="54" t="s">
        <v>282</v>
      </c>
      <c r="D18" s="32" t="s">
        <v>289</v>
      </c>
      <c r="E18" s="13" t="s">
        <v>292</v>
      </c>
      <c r="F18" s="13" t="s">
        <v>292</v>
      </c>
      <c r="G18" s="19">
        <v>7</v>
      </c>
      <c r="H18" s="19">
        <v>7</v>
      </c>
      <c r="I18" s="13"/>
    </row>
    <row r="19" spans="1:9" s="12" customFormat="1" ht="89.25">
      <c r="A19" s="56"/>
      <c r="B19" s="56"/>
      <c r="C19" s="56"/>
      <c r="D19" s="31" t="s">
        <v>28</v>
      </c>
      <c r="E19" s="13" t="s">
        <v>293</v>
      </c>
      <c r="F19" s="13" t="s">
        <v>295</v>
      </c>
      <c r="G19" s="19">
        <v>3</v>
      </c>
      <c r="H19" s="19">
        <v>2</v>
      </c>
      <c r="I19" s="13" t="s">
        <v>298</v>
      </c>
    </row>
    <row r="20" spans="1:9" s="12" customFormat="1" ht="45">
      <c r="A20" s="56"/>
      <c r="B20" s="25" t="s">
        <v>283</v>
      </c>
      <c r="C20" s="25" t="s">
        <v>284</v>
      </c>
      <c r="D20" s="20" t="s">
        <v>106</v>
      </c>
      <c r="E20" s="32" t="s">
        <v>288</v>
      </c>
      <c r="F20" s="13" t="s">
        <v>125</v>
      </c>
      <c r="G20" s="19">
        <v>40</v>
      </c>
      <c r="H20" s="19">
        <v>40</v>
      </c>
      <c r="I20" s="13"/>
    </row>
    <row r="21" spans="1:9" s="12" customFormat="1" ht="14.25">
      <c r="A21" s="59" t="s">
        <v>40</v>
      </c>
      <c r="B21" s="61"/>
      <c r="C21" s="61"/>
      <c r="D21" s="61"/>
      <c r="E21" s="61"/>
      <c r="F21" s="60"/>
      <c r="G21" s="24">
        <f>G8+SUM(G15:G20)</f>
        <v>100</v>
      </c>
      <c r="H21" s="24">
        <f>I8+SUM(H15:H20)</f>
        <v>95.913369313934666</v>
      </c>
      <c r="I21" s="26"/>
    </row>
    <row r="22" spans="1:9" s="27" customFormat="1" ht="14.25">
      <c r="A22" s="66" t="s">
        <v>241</v>
      </c>
      <c r="B22" s="66"/>
      <c r="C22" s="66"/>
      <c r="D22" s="66"/>
      <c r="E22" s="66"/>
      <c r="F22" s="66"/>
      <c r="G22" s="66"/>
    </row>
    <row r="23" spans="1:9" s="28" customFormat="1" ht="14.25">
      <c r="A23" s="67" t="s">
        <v>41</v>
      </c>
      <c r="B23" s="67"/>
      <c r="C23" s="67"/>
      <c r="D23" s="67"/>
      <c r="E23" s="67"/>
      <c r="F23" s="67"/>
      <c r="G23" s="67"/>
    </row>
    <row r="24" spans="1:9" s="28" customFormat="1" ht="14.25">
      <c r="A24" s="67" t="s">
        <v>242</v>
      </c>
      <c r="B24" s="67"/>
      <c r="C24" s="67"/>
      <c r="D24" s="67"/>
      <c r="E24" s="67"/>
      <c r="F24" s="67"/>
      <c r="G24" s="67"/>
    </row>
    <row r="25" spans="1:9" s="28" customFormat="1" ht="14.25">
      <c r="A25" s="68" t="s">
        <v>42</v>
      </c>
      <c r="B25" s="68"/>
      <c r="C25" s="68"/>
      <c r="D25" s="68"/>
      <c r="E25" s="68"/>
      <c r="F25" s="68"/>
      <c r="G25" s="68"/>
    </row>
    <row r="26" spans="1:9" s="28" customFormat="1" ht="14.25">
      <c r="D26" s="29"/>
      <c r="E26" s="29"/>
      <c r="G26" s="30"/>
    </row>
  </sheetData>
  <mergeCells count="28">
    <mergeCell ref="A21:F21"/>
    <mergeCell ref="A22:G22"/>
    <mergeCell ref="A23:G23"/>
    <mergeCell ref="A24:G24"/>
    <mergeCell ref="A25:G25"/>
    <mergeCell ref="A14:A20"/>
    <mergeCell ref="B15:B19"/>
    <mergeCell ref="C18:C19"/>
    <mergeCell ref="A10:B10"/>
    <mergeCell ref="A11:B11"/>
    <mergeCell ref="A12:A13"/>
    <mergeCell ref="B12:E12"/>
    <mergeCell ref="F12:I12"/>
    <mergeCell ref="B13:E13"/>
    <mergeCell ref="F13:I13"/>
    <mergeCell ref="A6:B6"/>
    <mergeCell ref="C6:E6"/>
    <mergeCell ref="G6:I6"/>
    <mergeCell ref="A7:B7"/>
    <mergeCell ref="A8:B8"/>
    <mergeCell ref="A9:B9"/>
    <mergeCell ref="A1:I1"/>
    <mergeCell ref="A2:I2"/>
    <mergeCell ref="A4:B4"/>
    <mergeCell ref="C4:I4"/>
    <mergeCell ref="A5:B5"/>
    <mergeCell ref="C5:E5"/>
    <mergeCell ref="G5:I5"/>
  </mergeCells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E40" sqref="E4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47"/>
      <c r="B17" s="47"/>
      <c r="C17" s="47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47"/>
      <c r="B18" s="47"/>
      <c r="C18" s="47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47"/>
      <c r="B19" s="47"/>
      <c r="C19" s="47" t="s">
        <v>267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47"/>
      <c r="B20" s="47"/>
      <c r="C20" s="47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47"/>
      <c r="B21" s="47"/>
      <c r="C21" s="47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47"/>
      <c r="B22" s="47"/>
      <c r="C22" s="47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47"/>
      <c r="B23" s="47"/>
      <c r="C23" s="47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47"/>
      <c r="B24" s="47"/>
      <c r="C24" s="47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47"/>
      <c r="B25" s="47"/>
      <c r="C25" s="47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47"/>
      <c r="B26" s="47"/>
      <c r="C26" s="47" t="s">
        <v>268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7"/>
      <c r="B27" s="47"/>
      <c r="C27" s="47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7"/>
      <c r="B28" s="47"/>
      <c r="C28" s="47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47"/>
      <c r="B29" s="47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7" t="s">
        <v>265</v>
      </c>
      <c r="C30" s="47" t="s">
        <v>270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47"/>
      <c r="B31" s="47"/>
      <c r="C31" s="47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47"/>
      <c r="B32" s="47"/>
      <c r="C32" s="47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47"/>
      <c r="B33" s="47"/>
      <c r="C33" s="47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47" t="s">
        <v>40</v>
      </c>
      <c r="B34" s="47"/>
      <c r="C34" s="47"/>
      <c r="D34" s="47"/>
      <c r="E34" s="47"/>
      <c r="F34" s="47"/>
      <c r="G34" s="19"/>
      <c r="H34" s="24" t="e">
        <f>I9+SUM(H16:H33)</f>
        <v>#DIV/0!</v>
      </c>
      <c r="I34" s="23"/>
    </row>
    <row r="35" spans="1:9" s="9" customFormat="1" ht="14.25">
      <c r="A35" s="53" t="s">
        <v>241</v>
      </c>
      <c r="B35" s="53"/>
      <c r="C35" s="53"/>
      <c r="D35" s="53"/>
      <c r="E35" s="53"/>
      <c r="F35" s="53"/>
      <c r="G35" s="53"/>
    </row>
    <row r="36" spans="1:9" s="8" customFormat="1" ht="14.25">
      <c r="A36" s="52" t="s">
        <v>41</v>
      </c>
      <c r="B36" s="52"/>
      <c r="C36" s="52"/>
      <c r="D36" s="52"/>
      <c r="E36" s="52"/>
      <c r="F36" s="52"/>
      <c r="G36" s="52"/>
    </row>
    <row r="37" spans="1:9" s="8" customFormat="1" ht="14.25">
      <c r="A37" s="52" t="s">
        <v>242</v>
      </c>
      <c r="B37" s="52"/>
      <c r="C37" s="52"/>
      <c r="D37" s="52"/>
      <c r="E37" s="52"/>
      <c r="F37" s="52"/>
      <c r="G37" s="52"/>
    </row>
    <row r="38" spans="1:9" s="8" customFormat="1" ht="14.25">
      <c r="A38" s="53" t="s">
        <v>42</v>
      </c>
      <c r="B38" s="53"/>
      <c r="C38" s="53"/>
      <c r="D38" s="53"/>
      <c r="E38" s="53"/>
      <c r="F38" s="53"/>
      <c r="G38" s="53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E40" sqref="E4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47"/>
      <c r="B17" s="47"/>
      <c r="C17" s="47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47"/>
      <c r="B18" s="47"/>
      <c r="C18" s="47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47"/>
      <c r="B19" s="47"/>
      <c r="C19" s="47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47"/>
      <c r="B20" s="47"/>
      <c r="C20" s="47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47"/>
      <c r="B21" s="47"/>
      <c r="C21" s="47" t="s">
        <v>267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47"/>
      <c r="B22" s="47"/>
      <c r="C22" s="47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47"/>
      <c r="B23" s="47"/>
      <c r="C23" s="47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47"/>
      <c r="B24" s="47"/>
      <c r="C24" s="47" t="s">
        <v>268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47"/>
      <c r="B25" s="47"/>
      <c r="C25" s="47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47"/>
      <c r="B26" s="47"/>
      <c r="C26" s="47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47"/>
      <c r="B27" s="47"/>
      <c r="C27" s="47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47"/>
      <c r="B28" s="47"/>
      <c r="C28" s="47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47"/>
      <c r="B29" s="47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7"/>
      <c r="B30" s="47" t="s">
        <v>265</v>
      </c>
      <c r="C30" s="47" t="s">
        <v>270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47"/>
      <c r="B31" s="47"/>
      <c r="C31" s="47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47"/>
      <c r="B32" s="47"/>
      <c r="C32" s="47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47"/>
      <c r="B33" s="47"/>
      <c r="C33" s="47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47" t="s">
        <v>40</v>
      </c>
      <c r="B34" s="47"/>
      <c r="C34" s="47"/>
      <c r="D34" s="47"/>
      <c r="E34" s="47"/>
      <c r="F34" s="47"/>
      <c r="G34" s="19"/>
      <c r="H34" s="24" t="e">
        <f>I9+SUM(H16:H33)</f>
        <v>#DIV/0!</v>
      </c>
      <c r="I34" s="23"/>
    </row>
    <row r="35" spans="1:9" s="9" customFormat="1" ht="14.25">
      <c r="A35" s="53" t="s">
        <v>241</v>
      </c>
      <c r="B35" s="53"/>
      <c r="C35" s="53"/>
      <c r="D35" s="53"/>
      <c r="E35" s="53"/>
      <c r="F35" s="53"/>
      <c r="G35" s="53"/>
    </row>
    <row r="36" spans="1:9" s="8" customFormat="1" ht="14.25">
      <c r="A36" s="52" t="s">
        <v>41</v>
      </c>
      <c r="B36" s="52"/>
      <c r="C36" s="52"/>
      <c r="D36" s="52"/>
      <c r="E36" s="52"/>
      <c r="F36" s="52"/>
      <c r="G36" s="52"/>
    </row>
    <row r="37" spans="1:9" s="8" customFormat="1" ht="14.25">
      <c r="A37" s="52" t="s">
        <v>242</v>
      </c>
      <c r="B37" s="52"/>
      <c r="C37" s="52"/>
      <c r="D37" s="52"/>
      <c r="E37" s="52"/>
      <c r="F37" s="52"/>
      <c r="G37" s="52"/>
    </row>
    <row r="38" spans="1:9" s="8" customFormat="1" ht="14.25">
      <c r="A38" s="53" t="s">
        <v>42</v>
      </c>
      <c r="B38" s="53"/>
      <c r="C38" s="53"/>
      <c r="D38" s="53"/>
      <c r="E38" s="53"/>
      <c r="F38" s="53"/>
      <c r="G38" s="53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2" zoomScaleNormal="100" workbookViewId="0">
      <selection activeCell="I23" sqref="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 t="s">
        <v>272</v>
      </c>
      <c r="D6" s="47"/>
      <c r="E6" s="47"/>
      <c r="F6" s="18" t="s">
        <v>2</v>
      </c>
      <c r="G6" s="47" t="s">
        <v>271</v>
      </c>
      <c r="H6" s="47"/>
      <c r="I6" s="47"/>
    </row>
    <row r="7" spans="1:9" s="15" customFormat="1">
      <c r="A7" s="50" t="s">
        <v>246</v>
      </c>
      <c r="B7" s="50"/>
      <c r="C7" s="50" t="s">
        <v>273</v>
      </c>
      <c r="D7" s="50"/>
      <c r="E7" s="50"/>
      <c r="F7" s="21" t="s">
        <v>247</v>
      </c>
      <c r="G7" s="50">
        <v>60526469</v>
      </c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 t="s">
        <v>274</v>
      </c>
      <c r="C14" s="44"/>
      <c r="D14" s="44"/>
      <c r="E14" s="45"/>
      <c r="F14" s="43" t="s">
        <v>275</v>
      </c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47" t="s">
        <v>264</v>
      </c>
      <c r="C16" s="47" t="s">
        <v>266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47"/>
      <c r="B17" s="47"/>
      <c r="C17" s="47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47"/>
      <c r="B18" s="47"/>
      <c r="C18" s="47" t="s">
        <v>267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47"/>
      <c r="B19" s="47"/>
      <c r="C19" s="47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47"/>
      <c r="B20" s="47"/>
      <c r="C20" s="47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47"/>
      <c r="B21" s="47"/>
      <c r="C21" s="47" t="s">
        <v>268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47"/>
      <c r="B22" s="47"/>
      <c r="C22" s="47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47"/>
      <c r="B23" s="47"/>
      <c r="C23" s="47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47"/>
      <c r="B24" s="47"/>
      <c r="C24" s="47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47"/>
      <c r="B25" s="47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47"/>
      <c r="B26" s="47" t="s">
        <v>265</v>
      </c>
      <c r="C26" s="47" t="s">
        <v>270</v>
      </c>
      <c r="D26" s="20" t="s">
        <v>106</v>
      </c>
      <c r="E26" s="13" t="s">
        <v>107</v>
      </c>
      <c r="F26" s="13" t="s">
        <v>108</v>
      </c>
      <c r="G26" s="19">
        <v>10</v>
      </c>
      <c r="H26" s="19"/>
      <c r="I26" s="13"/>
    </row>
    <row r="27" spans="1:9" s="12" customFormat="1" ht="21.75" customHeight="1">
      <c r="A27" s="47"/>
      <c r="B27" s="47"/>
      <c r="C27" s="47"/>
      <c r="D27" s="20" t="s">
        <v>68</v>
      </c>
      <c r="E27" s="13" t="s">
        <v>109</v>
      </c>
      <c r="F27" s="13" t="s">
        <v>109</v>
      </c>
      <c r="G27" s="19">
        <v>10</v>
      </c>
      <c r="H27" s="19"/>
      <c r="I27" s="13"/>
    </row>
    <row r="28" spans="1:9" s="12" customFormat="1" ht="21.75" customHeight="1">
      <c r="A28" s="47"/>
      <c r="B28" s="47"/>
      <c r="C28" s="47"/>
      <c r="D28" s="20" t="s">
        <v>37</v>
      </c>
      <c r="E28" s="13" t="s">
        <v>110</v>
      </c>
      <c r="F28" s="13" t="s">
        <v>39</v>
      </c>
      <c r="G28" s="19">
        <v>10</v>
      </c>
      <c r="H28" s="19"/>
      <c r="I28" s="13"/>
    </row>
    <row r="29" spans="1:9" s="12" customFormat="1" ht="25.5">
      <c r="A29" s="47"/>
      <c r="B29" s="47"/>
      <c r="C29" s="47"/>
      <c r="D29" s="20" t="s">
        <v>111</v>
      </c>
      <c r="E29" s="13" t="s">
        <v>112</v>
      </c>
      <c r="F29" s="13" t="s">
        <v>112</v>
      </c>
      <c r="G29" s="19">
        <v>10</v>
      </c>
      <c r="H29" s="19"/>
      <c r="I29" s="13"/>
    </row>
    <row r="30" spans="1:9" s="12" customFormat="1" ht="14.25">
      <c r="A30" s="47" t="s">
        <v>40</v>
      </c>
      <c r="B30" s="47"/>
      <c r="C30" s="47"/>
      <c r="D30" s="47"/>
      <c r="E30" s="47"/>
      <c r="F30" s="47"/>
      <c r="G30" s="19"/>
      <c r="H30" s="24" t="e">
        <f>I9+SUM(H16:H29)</f>
        <v>#DIV/0!</v>
      </c>
      <c r="I30" s="23"/>
    </row>
    <row r="31" spans="1:9" s="9" customFormat="1" ht="14.25">
      <c r="A31" s="53" t="s">
        <v>241</v>
      </c>
      <c r="B31" s="53"/>
      <c r="C31" s="53"/>
      <c r="D31" s="53"/>
      <c r="E31" s="53"/>
      <c r="F31" s="53"/>
      <c r="G31" s="53"/>
    </row>
    <row r="32" spans="1:9" s="8" customFormat="1" ht="14.25">
      <c r="A32" s="52" t="s">
        <v>41</v>
      </c>
      <c r="B32" s="52"/>
      <c r="C32" s="52"/>
      <c r="D32" s="52"/>
      <c r="E32" s="52"/>
      <c r="F32" s="52"/>
      <c r="G32" s="52"/>
    </row>
    <row r="33" spans="1:7" s="8" customFormat="1" ht="14.25">
      <c r="A33" s="52" t="s">
        <v>242</v>
      </c>
      <c r="B33" s="52"/>
      <c r="C33" s="52"/>
      <c r="D33" s="52"/>
      <c r="E33" s="52"/>
      <c r="F33" s="52"/>
      <c r="G33" s="52"/>
    </row>
    <row r="34" spans="1:7" s="8" customFormat="1" ht="14.25">
      <c r="A34" s="53" t="s">
        <v>42</v>
      </c>
      <c r="B34" s="53"/>
      <c r="C34" s="53"/>
      <c r="D34" s="53"/>
      <c r="E34" s="53"/>
      <c r="F34" s="53"/>
      <c r="G34" s="53"/>
    </row>
    <row r="35" spans="1:7" s="8" customFormat="1" ht="14.25">
      <c r="D35" s="10"/>
      <c r="E35" s="10"/>
      <c r="G35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47"/>
      <c r="B16" s="47" t="s">
        <v>264</v>
      </c>
      <c r="C16" s="13" t="s">
        <v>266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47"/>
      <c r="B17" s="47"/>
      <c r="C17" s="47" t="s">
        <v>267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47"/>
      <c r="B18" s="47"/>
      <c r="C18" s="47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47"/>
      <c r="B19" s="47"/>
      <c r="C19" s="47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47"/>
      <c r="B20" s="47"/>
      <c r="C20" s="47" t="s">
        <v>268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47"/>
      <c r="B21" s="47"/>
      <c r="C21" s="47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47"/>
      <c r="B22" s="47"/>
      <c r="C22" s="47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47"/>
      <c r="B23" s="47"/>
      <c r="C23" s="47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47"/>
      <c r="B24" s="47"/>
      <c r="C24" s="47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47"/>
      <c r="B25" s="47"/>
      <c r="C25" s="54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47"/>
      <c r="B26" s="47"/>
      <c r="C26" s="55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47"/>
      <c r="B27" s="47" t="s">
        <v>265</v>
      </c>
      <c r="C27" s="47" t="s">
        <v>270</v>
      </c>
      <c r="D27" s="20" t="s">
        <v>62</v>
      </c>
      <c r="E27" s="13" t="s">
        <v>123</v>
      </c>
      <c r="F27" s="13" t="s">
        <v>108</v>
      </c>
      <c r="G27" s="19">
        <v>10</v>
      </c>
      <c r="H27" s="19"/>
      <c r="I27" s="13"/>
    </row>
    <row r="28" spans="1:9" s="12" customFormat="1" ht="21.75" customHeight="1">
      <c r="A28" s="47"/>
      <c r="B28" s="47"/>
      <c r="C28" s="47"/>
      <c r="D28" s="20" t="s">
        <v>65</v>
      </c>
      <c r="E28" s="13" t="s">
        <v>124</v>
      </c>
      <c r="F28" s="13" t="s">
        <v>125</v>
      </c>
      <c r="G28" s="19">
        <v>10</v>
      </c>
      <c r="H28" s="19"/>
      <c r="I28" s="13"/>
    </row>
    <row r="29" spans="1:9" s="12" customFormat="1" ht="21.75" customHeight="1">
      <c r="A29" s="47"/>
      <c r="B29" s="47"/>
      <c r="C29" s="47"/>
      <c r="D29" s="20" t="s">
        <v>92</v>
      </c>
      <c r="E29" s="13" t="s">
        <v>126</v>
      </c>
      <c r="F29" s="13" t="s">
        <v>125</v>
      </c>
      <c r="G29" s="19">
        <v>10</v>
      </c>
      <c r="H29" s="19"/>
      <c r="I29" s="13"/>
    </row>
    <row r="30" spans="1:9" s="12" customFormat="1" ht="25.5">
      <c r="A30" s="47"/>
      <c r="B30" s="47"/>
      <c r="C30" s="47"/>
      <c r="D30" s="20" t="s">
        <v>68</v>
      </c>
      <c r="E30" s="13" t="s">
        <v>127</v>
      </c>
      <c r="F30" s="13" t="s">
        <v>127</v>
      </c>
      <c r="G30" s="19">
        <v>10</v>
      </c>
      <c r="H30" s="19"/>
      <c r="I30" s="13"/>
    </row>
    <row r="31" spans="1:9" s="12" customFormat="1" ht="14.25">
      <c r="A31" s="47" t="s">
        <v>40</v>
      </c>
      <c r="B31" s="47"/>
      <c r="C31" s="47"/>
      <c r="D31" s="47"/>
      <c r="E31" s="47"/>
      <c r="F31" s="47"/>
      <c r="G31" s="19"/>
      <c r="H31" s="24" t="e">
        <f>I9+SUM(H16:H30)</f>
        <v>#DIV/0!</v>
      </c>
      <c r="I31" s="23"/>
    </row>
    <row r="32" spans="1:9" s="9" customFormat="1" ht="14.25">
      <c r="A32" s="53" t="s">
        <v>241</v>
      </c>
      <c r="B32" s="53"/>
      <c r="C32" s="53"/>
      <c r="D32" s="53"/>
      <c r="E32" s="53"/>
      <c r="F32" s="53"/>
      <c r="G32" s="53"/>
    </row>
    <row r="33" spans="1:7" s="8" customFormat="1" ht="14.25">
      <c r="A33" s="52" t="s">
        <v>41</v>
      </c>
      <c r="B33" s="52"/>
      <c r="C33" s="52"/>
      <c r="D33" s="52"/>
      <c r="E33" s="52"/>
      <c r="F33" s="52"/>
      <c r="G33" s="52"/>
    </row>
    <row r="34" spans="1:7" s="8" customFormat="1" ht="14.25">
      <c r="A34" s="52" t="s">
        <v>242</v>
      </c>
      <c r="B34" s="52"/>
      <c r="C34" s="52"/>
      <c r="D34" s="52"/>
      <c r="E34" s="52"/>
      <c r="F34" s="52"/>
      <c r="G34" s="52"/>
    </row>
    <row r="35" spans="1:7" s="8" customFormat="1" ht="14.25">
      <c r="A35" s="53" t="s">
        <v>42</v>
      </c>
      <c r="B35" s="53"/>
      <c r="C35" s="53"/>
      <c r="D35" s="53"/>
      <c r="E35" s="53"/>
      <c r="F35" s="53"/>
      <c r="G35" s="53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7"/>
      <c r="B17" s="47"/>
      <c r="C17" s="47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47"/>
      <c r="B18" s="47"/>
      <c r="C18" s="47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47"/>
      <c r="B19" s="47"/>
      <c r="C19" s="47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47"/>
      <c r="B20" s="47"/>
      <c r="C20" s="47" t="s">
        <v>267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47"/>
      <c r="B21" s="47"/>
      <c r="C21" s="47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47"/>
      <c r="B22" s="47"/>
      <c r="C22" s="47" t="s">
        <v>268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47"/>
      <c r="B23" s="47"/>
      <c r="C23" s="47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47"/>
      <c r="B24" s="47"/>
      <c r="C24" s="47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47"/>
      <c r="B25" s="47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47"/>
      <c r="B26" s="47" t="s">
        <v>265</v>
      </c>
      <c r="C26" s="47" t="s">
        <v>270</v>
      </c>
      <c r="D26" s="20" t="s">
        <v>37</v>
      </c>
      <c r="E26" s="13" t="s">
        <v>137</v>
      </c>
      <c r="F26" s="13" t="s">
        <v>32</v>
      </c>
      <c r="G26" s="19">
        <v>20</v>
      </c>
      <c r="H26" s="19"/>
      <c r="I26" s="13"/>
    </row>
    <row r="27" spans="1:9" s="12" customFormat="1" ht="25.5">
      <c r="A27" s="47"/>
      <c r="B27" s="47"/>
      <c r="C27" s="47"/>
      <c r="D27" s="20" t="s">
        <v>106</v>
      </c>
      <c r="E27" s="13" t="s">
        <v>138</v>
      </c>
      <c r="F27" s="13" t="s">
        <v>32</v>
      </c>
      <c r="G27" s="19">
        <v>20</v>
      </c>
      <c r="H27" s="19"/>
      <c r="I27" s="13"/>
    </row>
    <row r="28" spans="1:9" s="12" customFormat="1" ht="14.25">
      <c r="A28" s="47" t="s">
        <v>40</v>
      </c>
      <c r="B28" s="47"/>
      <c r="C28" s="47"/>
      <c r="D28" s="47"/>
      <c r="E28" s="47"/>
      <c r="F28" s="47"/>
      <c r="G28" s="19"/>
      <c r="H28" s="24" t="e">
        <f>I9+SUM(H16:H27)</f>
        <v>#DIV/0!</v>
      </c>
      <c r="I28" s="23"/>
    </row>
    <row r="29" spans="1:9" s="9" customFormat="1" ht="14.25">
      <c r="A29" s="53" t="s">
        <v>241</v>
      </c>
      <c r="B29" s="53"/>
      <c r="C29" s="53"/>
      <c r="D29" s="53"/>
      <c r="E29" s="53"/>
      <c r="F29" s="53"/>
      <c r="G29" s="53"/>
    </row>
    <row r="30" spans="1:9" s="8" customFormat="1" ht="14.25">
      <c r="A30" s="52" t="s">
        <v>41</v>
      </c>
      <c r="B30" s="52"/>
      <c r="C30" s="52"/>
      <c r="D30" s="52"/>
      <c r="E30" s="52"/>
      <c r="F30" s="52"/>
      <c r="G30" s="52"/>
    </row>
    <row r="31" spans="1:9" s="8" customFormat="1" ht="14.25">
      <c r="A31" s="52" t="s">
        <v>242</v>
      </c>
      <c r="B31" s="52"/>
      <c r="C31" s="52"/>
      <c r="D31" s="52"/>
      <c r="E31" s="52"/>
      <c r="F31" s="52"/>
      <c r="G31" s="52"/>
    </row>
    <row r="32" spans="1:9" s="8" customFormat="1" ht="14.25">
      <c r="A32" s="53" t="s">
        <v>42</v>
      </c>
      <c r="B32" s="53"/>
      <c r="C32" s="53"/>
      <c r="D32" s="53"/>
      <c r="E32" s="53"/>
      <c r="F32" s="53"/>
      <c r="G32" s="53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47"/>
      <c r="B17" s="47"/>
      <c r="C17" s="47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47"/>
      <c r="B18" s="47"/>
      <c r="C18" s="47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47"/>
      <c r="B19" s="47"/>
      <c r="C19" s="47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47"/>
      <c r="B20" s="47"/>
      <c r="C20" s="47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47"/>
      <c r="B21" s="47"/>
      <c r="C21" s="47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47"/>
      <c r="B22" s="47"/>
      <c r="C22" s="47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47"/>
      <c r="B23" s="47"/>
      <c r="C23" s="47" t="s">
        <v>267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47"/>
      <c r="B24" s="47"/>
      <c r="C24" s="47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47"/>
      <c r="B25" s="47"/>
      <c r="C25" s="47" t="s">
        <v>268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7"/>
      <c r="B26" s="47"/>
      <c r="C26" s="47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47"/>
      <c r="B27" s="47"/>
      <c r="C27" s="47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7"/>
      <c r="B28" s="47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7" t="s">
        <v>265</v>
      </c>
      <c r="C29" s="47" t="s">
        <v>270</v>
      </c>
      <c r="D29" s="20" t="s">
        <v>68</v>
      </c>
      <c r="E29" s="13" t="s">
        <v>154</v>
      </c>
      <c r="F29" s="13" t="s">
        <v>154</v>
      </c>
      <c r="G29" s="19">
        <v>13</v>
      </c>
      <c r="H29" s="19"/>
      <c r="I29" s="13"/>
    </row>
    <row r="30" spans="1:9" s="12" customFormat="1" ht="21.75" customHeight="1">
      <c r="A30" s="47"/>
      <c r="B30" s="47"/>
      <c r="C30" s="47"/>
      <c r="D30" s="20" t="s">
        <v>37</v>
      </c>
      <c r="E30" s="13" t="s">
        <v>155</v>
      </c>
      <c r="F30" s="13" t="s">
        <v>39</v>
      </c>
      <c r="G30" s="19">
        <v>13</v>
      </c>
      <c r="H30" s="19"/>
      <c r="I30" s="13"/>
    </row>
    <row r="31" spans="1:9" s="12" customFormat="1" ht="25.5">
      <c r="A31" s="47"/>
      <c r="B31" s="47"/>
      <c r="C31" s="47"/>
      <c r="D31" s="20" t="s">
        <v>106</v>
      </c>
      <c r="E31" s="13" t="s">
        <v>156</v>
      </c>
      <c r="F31" s="13" t="s">
        <v>157</v>
      </c>
      <c r="G31" s="19">
        <v>14</v>
      </c>
      <c r="H31" s="19"/>
      <c r="I31" s="13"/>
    </row>
    <row r="32" spans="1:9" s="12" customFormat="1" ht="14.25">
      <c r="A32" s="47" t="s">
        <v>40</v>
      </c>
      <c r="B32" s="47"/>
      <c r="C32" s="47"/>
      <c r="D32" s="47"/>
      <c r="E32" s="47"/>
      <c r="F32" s="47"/>
      <c r="G32" s="19"/>
      <c r="H32" s="24" t="e">
        <f>I9+SUM(H16:H31)</f>
        <v>#DIV/0!</v>
      </c>
      <c r="I32" s="23"/>
    </row>
    <row r="33" spans="1:7" s="9" customFormat="1" ht="14.25">
      <c r="A33" s="53" t="s">
        <v>241</v>
      </c>
      <c r="B33" s="53"/>
      <c r="C33" s="53"/>
      <c r="D33" s="53"/>
      <c r="E33" s="53"/>
      <c r="F33" s="53"/>
      <c r="G33" s="53"/>
    </row>
    <row r="34" spans="1:7" s="8" customFormat="1" ht="14.25">
      <c r="A34" s="52" t="s">
        <v>41</v>
      </c>
      <c r="B34" s="52"/>
      <c r="C34" s="52"/>
      <c r="D34" s="52"/>
      <c r="E34" s="52"/>
      <c r="F34" s="52"/>
      <c r="G34" s="52"/>
    </row>
    <row r="35" spans="1:7" s="8" customFormat="1" ht="14.25">
      <c r="A35" s="52" t="s">
        <v>242</v>
      </c>
      <c r="B35" s="52"/>
      <c r="C35" s="52"/>
      <c r="D35" s="52"/>
      <c r="E35" s="52"/>
      <c r="F35" s="52"/>
      <c r="G35" s="52"/>
    </row>
    <row r="36" spans="1:7" s="8" customFormat="1" ht="14.25">
      <c r="A36" s="53" t="s">
        <v>42</v>
      </c>
      <c r="B36" s="53"/>
      <c r="C36" s="53"/>
      <c r="D36" s="53"/>
      <c r="E36" s="53"/>
      <c r="F36" s="53"/>
      <c r="G36" s="53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47"/>
      <c r="B17" s="47"/>
      <c r="C17" s="47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47"/>
      <c r="B18" s="47"/>
      <c r="C18" s="47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47"/>
      <c r="B19" s="47"/>
      <c r="C19" s="47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47"/>
      <c r="B20" s="47"/>
      <c r="C20" s="47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47"/>
      <c r="B21" s="47"/>
      <c r="C21" s="47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47"/>
      <c r="B22" s="47"/>
      <c r="C22" s="47" t="s">
        <v>267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47"/>
      <c r="B23" s="47"/>
      <c r="C23" s="47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47"/>
      <c r="B24" s="47"/>
      <c r="C24" s="47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47"/>
      <c r="B25" s="47"/>
      <c r="C25" s="47" t="s">
        <v>268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47"/>
      <c r="B26" s="47"/>
      <c r="C26" s="47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47"/>
      <c r="B27" s="47"/>
      <c r="C27" s="47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47"/>
      <c r="B28" s="47"/>
      <c r="C28" s="54" t="s">
        <v>269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47"/>
      <c r="B29" s="47"/>
      <c r="C29" s="56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47"/>
      <c r="B30" s="47"/>
      <c r="C30" s="55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47"/>
      <c r="B31" s="47" t="s">
        <v>265</v>
      </c>
      <c r="C31" s="47" t="s">
        <v>270</v>
      </c>
      <c r="D31" s="20" t="s">
        <v>106</v>
      </c>
      <c r="E31" s="13" t="s">
        <v>178</v>
      </c>
      <c r="F31" s="13" t="s">
        <v>157</v>
      </c>
      <c r="G31" s="19">
        <v>20</v>
      </c>
      <c r="H31" s="19"/>
      <c r="I31" s="13"/>
    </row>
    <row r="32" spans="1:9" s="12" customFormat="1">
      <c r="A32" s="47"/>
      <c r="B32" s="47"/>
      <c r="C32" s="47"/>
      <c r="D32" s="20" t="s">
        <v>37</v>
      </c>
      <c r="E32" s="13" t="s">
        <v>179</v>
      </c>
      <c r="F32" s="13" t="s">
        <v>157</v>
      </c>
      <c r="G32" s="19">
        <v>20</v>
      </c>
      <c r="H32" s="19"/>
      <c r="I32" s="13"/>
    </row>
    <row r="33" spans="1:9" s="12" customFormat="1" ht="14.25">
      <c r="A33" s="47" t="s">
        <v>40</v>
      </c>
      <c r="B33" s="47"/>
      <c r="C33" s="47"/>
      <c r="D33" s="47"/>
      <c r="E33" s="47"/>
      <c r="F33" s="47"/>
      <c r="G33" s="19"/>
      <c r="H33" s="24" t="e">
        <f>I9+SUM(H16:H32)</f>
        <v>#DIV/0!</v>
      </c>
      <c r="I33" s="23"/>
    </row>
    <row r="34" spans="1:9" s="9" customFormat="1" ht="14.25">
      <c r="A34" s="53" t="s">
        <v>241</v>
      </c>
      <c r="B34" s="53"/>
      <c r="C34" s="53"/>
      <c r="D34" s="53"/>
      <c r="E34" s="53"/>
      <c r="F34" s="53"/>
      <c r="G34" s="53"/>
    </row>
    <row r="35" spans="1:9" s="8" customFormat="1" ht="14.25">
      <c r="A35" s="52" t="s">
        <v>41</v>
      </c>
      <c r="B35" s="52"/>
      <c r="C35" s="52"/>
      <c r="D35" s="52"/>
      <c r="E35" s="52"/>
      <c r="F35" s="52"/>
      <c r="G35" s="52"/>
    </row>
    <row r="36" spans="1:9" s="8" customFormat="1" ht="14.25">
      <c r="A36" s="52" t="s">
        <v>242</v>
      </c>
      <c r="B36" s="52"/>
      <c r="C36" s="52"/>
      <c r="D36" s="52"/>
      <c r="E36" s="52"/>
      <c r="F36" s="52"/>
      <c r="G36" s="52"/>
    </row>
    <row r="37" spans="1:9" s="8" customFormat="1" ht="14.25">
      <c r="A37" s="53" t="s">
        <v>42</v>
      </c>
      <c r="B37" s="53"/>
      <c r="C37" s="53"/>
      <c r="D37" s="53"/>
      <c r="E37" s="53"/>
      <c r="F37" s="53"/>
      <c r="G37" s="53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8" t="s">
        <v>243</v>
      </c>
      <c r="B1" s="48"/>
      <c r="C1" s="48"/>
      <c r="D1" s="48"/>
      <c r="E1" s="48"/>
      <c r="F1" s="48"/>
      <c r="G1" s="48"/>
    </row>
    <row r="2" spans="1:9" s="1" customFormat="1" ht="22.5" customHeight="1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8.75" customHeight="1">
      <c r="A3" s="51" t="s">
        <v>263</v>
      </c>
      <c r="B3" s="51"/>
      <c r="C3" s="51"/>
      <c r="D3" s="51"/>
      <c r="E3" s="51"/>
      <c r="F3" s="51"/>
      <c r="G3" s="51"/>
      <c r="H3" s="51"/>
      <c r="I3" s="5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7" t="s">
        <v>1</v>
      </c>
      <c r="B5" s="47"/>
      <c r="C5" s="47"/>
      <c r="D5" s="47"/>
      <c r="E5" s="47"/>
      <c r="F5" s="47"/>
      <c r="G5" s="47"/>
      <c r="H5" s="47"/>
      <c r="I5" s="47"/>
    </row>
    <row r="6" spans="1:9" s="12" customFormat="1">
      <c r="A6" s="47" t="s">
        <v>245</v>
      </c>
      <c r="B6" s="47"/>
      <c r="C6" s="47"/>
      <c r="D6" s="47"/>
      <c r="E6" s="47"/>
      <c r="F6" s="18" t="s">
        <v>2</v>
      </c>
      <c r="G6" s="47"/>
      <c r="H6" s="47"/>
      <c r="I6" s="47"/>
    </row>
    <row r="7" spans="1:9" s="15" customFormat="1">
      <c r="A7" s="50" t="s">
        <v>246</v>
      </c>
      <c r="B7" s="50"/>
      <c r="C7" s="50"/>
      <c r="D7" s="50"/>
      <c r="E7" s="50"/>
      <c r="F7" s="21" t="s">
        <v>247</v>
      </c>
      <c r="G7" s="50"/>
      <c r="H7" s="50"/>
      <c r="I7" s="50"/>
    </row>
    <row r="8" spans="1:9" s="12" customFormat="1">
      <c r="A8" s="47" t="s">
        <v>248</v>
      </c>
      <c r="B8" s="47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47" t="s">
        <v>253</v>
      </c>
      <c r="B9" s="47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6"/>
      <c r="B10" s="46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46"/>
      <c r="B11" s="46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46"/>
      <c r="B12" s="46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47" t="s">
        <v>4</v>
      </c>
      <c r="B13" s="47" t="s">
        <v>259</v>
      </c>
      <c r="C13" s="47"/>
      <c r="D13" s="47"/>
      <c r="E13" s="47"/>
      <c r="F13" s="47" t="s">
        <v>260</v>
      </c>
      <c r="G13" s="47"/>
      <c r="H13" s="47"/>
      <c r="I13" s="47"/>
    </row>
    <row r="14" spans="1:9" s="12" customFormat="1" ht="51.75" customHeight="1">
      <c r="A14" s="47"/>
      <c r="B14" s="43"/>
      <c r="C14" s="44"/>
      <c r="D14" s="44"/>
      <c r="E14" s="45"/>
      <c r="F14" s="43"/>
      <c r="G14" s="44"/>
      <c r="H14" s="44"/>
      <c r="I14" s="45"/>
    </row>
    <row r="15" spans="1:9" s="12" customFormat="1" ht="13.5" customHeight="1">
      <c r="A15" s="47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47"/>
      <c r="B16" s="47" t="s">
        <v>264</v>
      </c>
      <c r="C16" s="47" t="s">
        <v>266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47"/>
      <c r="B17" s="47"/>
      <c r="C17" s="47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47"/>
      <c r="B18" s="47"/>
      <c r="C18" s="47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47"/>
      <c r="B19" s="47"/>
      <c r="C19" s="47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47"/>
      <c r="B20" s="47"/>
      <c r="C20" s="47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47"/>
      <c r="B21" s="47"/>
      <c r="C21" s="47" t="s">
        <v>267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7"/>
      <c r="B22" s="47"/>
      <c r="C22" s="47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47"/>
      <c r="B23" s="47"/>
      <c r="C23" s="47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47"/>
      <c r="B24" s="47"/>
      <c r="C24" s="47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47"/>
      <c r="B25" s="47"/>
      <c r="C25" s="47" t="s">
        <v>268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47"/>
      <c r="B26" s="47"/>
      <c r="C26" s="47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47"/>
      <c r="B27" s="47"/>
      <c r="C27" s="47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13.5" customHeight="1">
      <c r="A28" s="47"/>
      <c r="B28" s="47"/>
      <c r="C28" s="25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7"/>
      <c r="B29" s="47" t="s">
        <v>265</v>
      </c>
      <c r="C29" s="54" t="s">
        <v>270</v>
      </c>
      <c r="D29" s="20" t="s">
        <v>62</v>
      </c>
      <c r="E29" s="13" t="s">
        <v>197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47"/>
      <c r="B30" s="47"/>
      <c r="C30" s="56"/>
      <c r="D30" s="20" t="s">
        <v>65</v>
      </c>
      <c r="E30" s="13" t="s">
        <v>198</v>
      </c>
      <c r="F30" s="13" t="s">
        <v>32</v>
      </c>
      <c r="G30" s="19">
        <v>13</v>
      </c>
      <c r="H30" s="19"/>
      <c r="I30" s="13"/>
    </row>
    <row r="31" spans="1:9" s="12" customFormat="1" ht="38.25">
      <c r="A31" s="47"/>
      <c r="B31" s="47"/>
      <c r="C31" s="55"/>
      <c r="D31" s="20" t="s">
        <v>37</v>
      </c>
      <c r="E31" s="13" t="s">
        <v>199</v>
      </c>
      <c r="F31" s="13" t="s">
        <v>32</v>
      </c>
      <c r="G31" s="19">
        <v>14</v>
      </c>
      <c r="H31" s="19"/>
      <c r="I31" s="13"/>
    </row>
    <row r="32" spans="1:9" s="12" customFormat="1" ht="14.25">
      <c r="A32" s="47" t="s">
        <v>40</v>
      </c>
      <c r="B32" s="47"/>
      <c r="C32" s="47"/>
      <c r="D32" s="47"/>
      <c r="E32" s="47"/>
      <c r="F32" s="47"/>
      <c r="G32" s="19"/>
      <c r="H32" s="24" t="e">
        <f>I9+SUM(H16:H31)</f>
        <v>#DIV/0!</v>
      </c>
      <c r="I32" s="23"/>
    </row>
    <row r="33" spans="1:7" s="9" customFormat="1" ht="14.25">
      <c r="A33" s="53" t="s">
        <v>241</v>
      </c>
      <c r="B33" s="53"/>
      <c r="C33" s="53"/>
      <c r="D33" s="53"/>
      <c r="E33" s="53"/>
      <c r="F33" s="53"/>
      <c r="G33" s="53"/>
    </row>
    <row r="34" spans="1:7" s="8" customFormat="1" ht="14.25">
      <c r="A34" s="52" t="s">
        <v>41</v>
      </c>
      <c r="B34" s="52"/>
      <c r="C34" s="52"/>
      <c r="D34" s="52"/>
      <c r="E34" s="52"/>
      <c r="F34" s="52"/>
      <c r="G34" s="52"/>
    </row>
    <row r="35" spans="1:7" s="8" customFormat="1" ht="14.25">
      <c r="A35" s="52" t="s">
        <v>242</v>
      </c>
      <c r="B35" s="52"/>
      <c r="C35" s="52"/>
      <c r="D35" s="52"/>
      <c r="E35" s="52"/>
      <c r="F35" s="52"/>
      <c r="G35" s="52"/>
    </row>
    <row r="36" spans="1:7" s="8" customFormat="1" ht="14.25">
      <c r="A36" s="53" t="s">
        <v>42</v>
      </c>
      <c r="B36" s="53"/>
      <c r="C36" s="53"/>
      <c r="D36" s="53"/>
      <c r="E36" s="53"/>
      <c r="F36" s="53"/>
      <c r="G36" s="53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漷于路工程项目前期费</vt:lpstr>
      <vt:lpstr>通州2022年第二批普通公路工程尾款</vt:lpstr>
      <vt:lpstr>'1.培训类'!Print_Area</vt:lpstr>
      <vt:lpstr>'10.补助经费类 '!Print_Area</vt:lpstr>
      <vt:lpstr>'11.技术考试竞赛类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漷于路工程项目前期费!Print_Area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2023-05-15T02:00:41Z</cp:lastPrinted>
  <dcterms:created xsi:type="dcterms:W3CDTF">2018-03-28T06:56:00Z</dcterms:created>
  <dcterms:modified xsi:type="dcterms:W3CDTF">2023-05-15T02:00:48Z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