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0" windowWidth="15600" windowHeight="8370" tabRatio="927" firstSheet="1" activeTab="1"/>
  </bookViews>
  <sheets>
    <sheet name="12.综合类 " sheetId="41" state="hidden" r:id="rId1"/>
    <sheet name="12、综合类" sheetId="30" r:id="rId2"/>
  </sheets>
  <definedNames>
    <definedName name="_xlnm.Print_Area" localSheetId="0">'12.综合类 '!$A$1:$G$23</definedName>
  </definedNames>
  <calcPr calcId="144525"/>
</workbook>
</file>

<file path=xl/calcChain.xml><?xml version="1.0" encoding="utf-8"?>
<calcChain xmlns="http://schemas.openxmlformats.org/spreadsheetml/2006/main">
  <c r="H8" i="30" l="1"/>
  <c r="I8" i="30" s="1"/>
  <c r="H23" i="30" s="1"/>
  <c r="H8" i="41" l="1"/>
  <c r="I8" i="41" s="1"/>
  <c r="H23" i="41" s="1"/>
</calcChain>
</file>

<file path=xl/sharedStrings.xml><?xml version="1.0" encoding="utf-8"?>
<sst xmlns="http://schemas.openxmlformats.org/spreadsheetml/2006/main" count="153" uniqueCount="81">
  <si>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</si>
  <si>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</si>
  <si>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</si>
  <si>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</si>
  <si>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</si>
  <si>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</si>
  <si>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</si>
  <si>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</si>
  <si>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</si>
  <si>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</si>
  <si>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</si>
  <si>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</si>
  <si>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</si>
  <si>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</si>
  <si>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</si>
  <si>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</si>
  <si>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</si>
  <si>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</si>
  <si>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</si>
  <si>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</si>
  <si>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</si>
  <si>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</si>
  <si>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</si>
  <si>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</si>
  <si>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</si>
  <si>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</si>
  <si>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</si>
  <si>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</si>
  <si>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</si>
  <si>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</si>
  <si>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</si>
  <si>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</si>
  <si>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数量指标
（15分）</t>
    <phoneticPr fontId="10" type="noConversion"/>
  </si>
  <si>
    <t>质量指标
（13分）</t>
    <phoneticPr fontId="10" type="noConversion"/>
  </si>
  <si>
    <t>时效指标
（12分）</t>
    <phoneticPr fontId="10" type="noConversion"/>
  </si>
  <si>
    <t>北京南站租赁面积</t>
  </si>
  <si>
    <t>大兴机场租赁面积</t>
  </si>
  <si>
    <t>南站项目预算控制数</t>
  </si>
  <si>
    <t>大兴机场项目预算控制数</t>
  </si>
  <si>
    <t>有利于丰台运输管理分局与南站、公交枢纽等部门沟通与监管，加强与市重点站区南站管理办公室、区交通委等管理部门的交流，便于与其开展各类联合执法工作</t>
  </si>
  <si>
    <t>效益指标</t>
    <phoneticPr fontId="10" type="noConversion"/>
  </si>
  <si>
    <t xml:space="preserve">社会效益指标
</t>
    <phoneticPr fontId="10" type="noConversion"/>
  </si>
  <si>
    <t xml:space="preserve">成本指标
（10分）
</t>
    <phoneticPr fontId="10" type="noConversion"/>
  </si>
  <si>
    <t>320平方米</t>
    <phoneticPr fontId="10" type="noConversion"/>
  </si>
  <si>
    <t>280.17平方米</t>
    <phoneticPr fontId="10" type="noConversion"/>
  </si>
  <si>
    <t>75万元</t>
    <phoneticPr fontId="10" type="noConversion"/>
  </si>
  <si>
    <t>45.165739万元</t>
    <phoneticPr fontId="10" type="noConversion"/>
  </si>
  <si>
    <t>达成预期指标</t>
  </si>
  <si>
    <t>达成预期指标</t>
    <phoneticPr fontId="10" type="noConversion"/>
  </si>
  <si>
    <t>租赁标准：设备设施良好</t>
    <phoneticPr fontId="10" type="noConversion"/>
  </si>
  <si>
    <t>设备设施良好</t>
  </si>
  <si>
    <t>租赁期限：2022年1月-2022年12月</t>
    <phoneticPr fontId="10" type="noConversion"/>
  </si>
  <si>
    <t>2022年1月-2022年12月</t>
  </si>
  <si>
    <t>资金支付进度：2022年12月前完成支付</t>
    <phoneticPr fontId="10" type="noConversion"/>
  </si>
  <si>
    <t>2022年12月前完成支付</t>
  </si>
  <si>
    <t>75万元</t>
    <phoneticPr fontId="10" type="noConversion"/>
  </si>
  <si>
    <t>11000022Y000000391588-办公用房租赁类项目</t>
    <phoneticPr fontId="10" type="noConversion"/>
  </si>
  <si>
    <t>北京市交通委员会</t>
    <phoneticPr fontId="10" type="noConversion"/>
  </si>
  <si>
    <t>北京市交通委员会丰台运输管理分局</t>
    <phoneticPr fontId="10" type="noConversion"/>
  </si>
  <si>
    <t>刘焕彬 何阳</t>
    <phoneticPr fontId="10" type="noConversion"/>
  </si>
  <si>
    <t>13701095175 18611704975</t>
    <phoneticPr fontId="10" type="noConversion"/>
  </si>
  <si>
    <t>有利于丰台运输管理分局与南站、公交枢纽等部门沟通与监管，有利于加强与市重点站区南站管理办公室、区交通委等管理部门的交流，便于与其开展各类联合执法工作。 在机场红线范围内解决陆侧运输管理用房，拟长期租用“大兴南航城3号楼”5层西北侧一处场所作为丰台运输管理分局大兴机场陆侧运输管理用房，确保运输管理职能正常运转。</t>
    <phoneticPr fontId="10" type="noConversion"/>
  </si>
  <si>
    <t>已有利于丰台运输管理分局与南站、公交枢纽等部门沟通与监管，有利于加强与市重点站区南站管理办公室、区交通委等管理部门的交流，便于与其开展各类联合执法工作。 在机场红线范围内解决陆侧运输管理用房，拟长期租用“大兴南航城3号楼”5层西北侧一处场所作为丰台运输管理分局大兴机场陆侧运输管理用房，确保运输管理职能正常运转。</t>
    <phoneticPr fontId="10" type="noConversion"/>
  </si>
  <si>
    <t>280.17平方米</t>
    <phoneticPr fontId="10" type="noConversion"/>
  </si>
  <si>
    <t>45.165739万元</t>
    <phoneticPr fontId="10" type="noConversion"/>
  </si>
  <si>
    <t>刘焕彬   柯先锋</t>
    <phoneticPr fontId="10" type="noConversion"/>
  </si>
  <si>
    <t>18513791559     18610502730</t>
    <phoneticPr fontId="10" type="noConversion"/>
  </si>
  <si>
    <t>根据北京市机关事务管理局（京机管函〔2019〕148号）“关于同意市交通委丰台运输管理分局为北京南站接续运输保障工作租用办公场所的复函”精神，租用房屋所处位置为北京公联交通枢纽建设管理有限公司指挥中心办公用房，作为丰台运输管理分局驻北京南站应急保障工作小组办公场所。此场所租用之后，有利于丰台运输管理分局与南站、公交枢纽等部门沟通与监管，有利于加强与市重点站区南站管理办公室、区交通委等管理部门的交流，便于与其开展各类联合执法工作。 为切实做好大兴机场交通运输保障工作，确保运输管理职能正常运转，我分局需在机场红线范围内解决陆侧运输管理用房，拟长期租用“大兴南航城3号楼”5层西北侧一处场所作为丰台运输管理分局大兴机场陆侧运输管理用房。</t>
    <phoneticPr fontId="10" type="noConversion"/>
  </si>
  <si>
    <t>有利于丰台运输管理分局与南站、公交枢纽等部门沟通与监管，加强与市重点站区南站管理办公室，区交通委等管理部门的交流，便于与其开展各类联合执法工作</t>
    <phoneticPr fontId="10" type="noConversion"/>
  </si>
  <si>
    <t>北京市交通委员会丰台运输管理分局</t>
    <phoneticPr fontId="10" type="noConversion"/>
  </si>
  <si>
    <t>支撑依据不充分</t>
    <phoneticPr fontId="10" type="noConversion"/>
  </si>
  <si>
    <t>办公用房租赁类项目</t>
    <phoneticPr fontId="10" type="noConversion"/>
  </si>
  <si>
    <t>效益指标（40分）</t>
    <phoneticPr fontId="10" type="noConversion"/>
  </si>
  <si>
    <t>租赁标准</t>
    <phoneticPr fontId="10" type="noConversion"/>
  </si>
  <si>
    <t>设备设施良好</t>
    <phoneticPr fontId="10" type="noConversion"/>
  </si>
  <si>
    <t>租赁期限</t>
    <phoneticPr fontId="10" type="noConversion"/>
  </si>
  <si>
    <t>2022年1月-2022年12月</t>
    <phoneticPr fontId="10" type="noConversion"/>
  </si>
  <si>
    <t>资金支付进度</t>
    <phoneticPr fontId="10" type="noConversion"/>
  </si>
  <si>
    <t>2022年12月前完成支付</t>
    <phoneticPr fontId="10" type="noConversion"/>
  </si>
  <si>
    <t>社会效益</t>
  </si>
  <si>
    <t>效益指标
（40）</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</si>
</sst>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0.5"/>
      <color theme="1"/>
      <name val="宋体"/>
      <family val="3"/>
      <charset val="134"/>
      <scheme val="minor"/>
    </font>
    <font>
      <sz val="10.5"/>
      <color rgb="FF000000"/>
      <name val="等线"/>
      <family val="3"/>
      <charset val="134"/>
    </font>
    <font>
      <sz val="10.5"/>
      <color indexed="8"/>
      <name val="宋体"/>
      <family val="3"/>
      <charset val="134"/>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auto="1"/>
      </left>
      <right/>
      <top style="thin">
        <color auto="1"/>
      </top>
      <bottom/>
      <diagonal/>
    </border>
    <border>
      <left style="thin">
        <color auto="1"/>
      </left>
      <right/>
      <top/>
      <bottom style="thin">
        <color auto="1"/>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4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1" fillId="0" borderId="0" xfId="0" applyFont="1">
      <alignment vertical="center"/>
    </xf>
    <xf numFmtId="0" fontId="11" fillId="0" borderId="0" xfId="0" applyFont="1" applyAlignment="1">
      <alignment horizontal="center" vertical="center"/>
    </xf>
    <xf numFmtId="176" fontId="11" fillId="0" borderId="0" xfId="0" applyNumberFormat="1" applyFont="1" applyAlignment="1">
      <alignment horizontal="center" vertical="center" wrapText="1"/>
    </xf>
    <xf numFmtId="0" fontId="0" fillId="0" borderId="0" xfId="0" applyAlignment="1"/>
    <xf numFmtId="176" fontId="12" fillId="0" borderId="5" xfId="0" applyNumberFormat="1" applyFont="1" applyBorder="1" applyAlignment="1">
      <alignment horizontal="center" vertical="center" wrapText="1"/>
    </xf>
    <xf numFmtId="0" fontId="0" fillId="0" borderId="0" xfId="0" applyFill="1" applyAlignment="1"/>
    <xf numFmtId="0" fontId="12" fillId="0" borderId="2" xfId="0" applyFont="1" applyBorder="1" applyAlignment="1">
      <alignment vertical="center" wrapText="1"/>
    </xf>
    <xf numFmtId="0" fontId="12" fillId="0" borderId="4"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 xfId="0" applyFont="1" applyFill="1" applyBorder="1" applyAlignment="1">
      <alignment horizontal="center" vertical="center" wrapText="1"/>
    </xf>
    <xf numFmtId="10" fontId="12" fillId="0" borderId="5" xfId="0" applyNumberFormat="1" applyFont="1" applyBorder="1" applyAlignment="1">
      <alignment horizontal="center" vertical="center" wrapText="1"/>
    </xf>
    <xf numFmtId="0" fontId="12" fillId="0" borderId="5" xfId="0" applyFont="1" applyBorder="1" applyAlignment="1">
      <alignment vertical="center" wrapText="1"/>
    </xf>
    <xf numFmtId="0" fontId="12" fillId="0" borderId="5"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4" xfId="0" applyFont="1" applyBorder="1" applyAlignment="1">
      <alignment horizontal="center" vertical="center"/>
    </xf>
    <xf numFmtId="0" fontId="14" fillId="0" borderId="9" xfId="0" applyFont="1" applyBorder="1" applyAlignment="1">
      <alignment horizontal="center" vertical="center"/>
    </xf>
    <xf numFmtId="0" fontId="14" fillId="0" borderId="13" xfId="0" applyFont="1" applyBorder="1" applyAlignment="1">
      <alignment horizontal="center" vertical="center" wrapText="1"/>
    </xf>
    <xf numFmtId="0" fontId="14" fillId="0" borderId="15" xfId="0" applyFont="1" applyBorder="1" applyAlignment="1">
      <alignment horizontal="center" vertical="center"/>
    </xf>
    <xf numFmtId="0" fontId="14" fillId="0" borderId="10" xfId="0" applyFont="1" applyBorder="1" applyAlignment="1">
      <alignment horizontal="center" vertical="center"/>
    </xf>
    <xf numFmtId="0" fontId="14" fillId="0" borderId="5" xfId="0" applyFont="1" applyBorder="1" applyAlignment="1">
      <alignment horizontal="center" vertical="center" wrapText="1"/>
    </xf>
    <xf numFmtId="176" fontId="13" fillId="0" borderId="5" xfId="0" applyNumberFormat="1" applyFont="1" applyBorder="1" applyAlignment="1">
      <alignment horizontal="center" vertical="center" wrapText="1"/>
    </xf>
    <xf numFmtId="0" fontId="15" fillId="0" borderId="5" xfId="0" applyFont="1" applyBorder="1" applyAlignment="1">
      <alignment horizontal="center" vertical="center" wrapText="1"/>
    </xf>
    <xf numFmtId="0" fontId="12" fillId="0" borderId="2"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5" xfId="0" applyFont="1" applyBorder="1" applyAlignment="1">
      <alignmen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2" fillId="0" borderId="5"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24"/>
  <sheetViews>
    <sheetView zoomScale="115" zoomScaleNormal="115" workbookViewId="0">
      <selection sqref="A1:XFD1048576"/>
    </sheetView>
  </sheetViews>
  <sheetFormatPr defaultColWidth="9" defaultRowHeight="13.5"/>
  <cols>
    <col min="1" max="1" width="4.125" customWidth="1"/>
    <col min="2" max="2" width="8.875" customWidth="1"/>
    <col min="3" max="3" width="11" customWidth="1"/>
    <col min="4" max="4" width="12.375" style="3" customWidth="1"/>
    <col min="5" max="5" width="19.625" style="3" customWidth="1"/>
    <col min="6" max="6" width="12.625" customWidth="1"/>
    <col min="7" max="7" width="10.875" style="4" customWidth="1"/>
    <col min="8" max="8" width="15.875" customWidth="1"/>
    <col min="9" max="9" width="24.75" bestFit="1" customWidth="1"/>
  </cols>
  <sheetData>
    <row r="1" spans="1:9" s="1" customFormat="1" ht="22.5" customHeight="1">
      <c r="A1" s="42" t="s">
        <v>0</v>
      </c>
      <c r="B1" s="42"/>
      <c r="C1" s="42"/>
      <c r="D1" s="42"/>
      <c r="E1" s="42"/>
      <c r="F1" s="42"/>
      <c r="G1" s="42"/>
      <c r="H1" s="42"/>
      <c r="I1" s="42"/>
    </row>
    <row r="2" spans="1:9" s="2" customFormat="1" ht="18.75" customHeight="1">
      <c r="A2" s="43" t="s">
        <v>30</v>
      </c>
      <c r="B2" s="43"/>
      <c r="C2" s="43"/>
      <c r="D2" s="43"/>
      <c r="E2" s="43"/>
      <c r="F2" s="43"/>
      <c r="G2" s="43"/>
      <c r="H2" s="43"/>
      <c r="I2" s="43"/>
    </row>
    <row r="3" spans="1:9" s="2" customFormat="1" ht="11.25" customHeight="1">
      <c r="A3" s="6"/>
      <c r="B3" s="6"/>
      <c r="C3" s="6"/>
      <c r="D3" s="5"/>
      <c r="E3" s="5"/>
      <c r="F3" s="6"/>
      <c r="G3" s="7"/>
    </row>
    <row r="4" spans="1:9" s="11" customFormat="1">
      <c r="A4" s="32" t="s">
        <v>1</v>
      </c>
      <c r="B4" s="32"/>
      <c r="C4" s="32" t="s">
        <v>56</v>
      </c>
      <c r="D4" s="32"/>
      <c r="E4" s="32"/>
      <c r="F4" s="32"/>
      <c r="G4" s="32"/>
      <c r="H4" s="32"/>
      <c r="I4" s="32"/>
    </row>
    <row r="5" spans="1:9" s="11" customFormat="1">
      <c r="A5" s="32" t="s">
        <v>12</v>
      </c>
      <c r="B5" s="32"/>
      <c r="C5" s="32" t="s">
        <v>57</v>
      </c>
      <c r="D5" s="32"/>
      <c r="E5" s="32"/>
      <c r="F5" s="16" t="s">
        <v>2</v>
      </c>
      <c r="G5" s="32" t="s">
        <v>58</v>
      </c>
      <c r="H5" s="32"/>
      <c r="I5" s="32"/>
    </row>
    <row r="6" spans="1:9" s="13" customFormat="1">
      <c r="A6" s="44" t="s">
        <v>13</v>
      </c>
      <c r="B6" s="44"/>
      <c r="C6" s="44" t="s">
        <v>59</v>
      </c>
      <c r="D6" s="44"/>
      <c r="E6" s="44"/>
      <c r="F6" s="18" t="s">
        <v>14</v>
      </c>
      <c r="G6" s="44" t="s">
        <v>60</v>
      </c>
      <c r="H6" s="44"/>
      <c r="I6" s="44"/>
    </row>
    <row r="7" spans="1:9" s="11" customFormat="1">
      <c r="A7" s="32" t="s">
        <v>15</v>
      </c>
      <c r="B7" s="32"/>
      <c r="C7" s="16"/>
      <c r="D7" s="21" t="s">
        <v>16</v>
      </c>
      <c r="E7" s="16" t="s">
        <v>17</v>
      </c>
      <c r="F7" s="16" t="s">
        <v>18</v>
      </c>
      <c r="G7" s="16" t="s">
        <v>9</v>
      </c>
      <c r="H7" s="16" t="s">
        <v>19</v>
      </c>
      <c r="I7" s="21" t="s">
        <v>3</v>
      </c>
    </row>
    <row r="8" spans="1:9" s="11" customFormat="1" ht="13.5" customHeight="1">
      <c r="A8" s="32" t="s">
        <v>20</v>
      </c>
      <c r="B8" s="32"/>
      <c r="C8" s="14" t="s">
        <v>21</v>
      </c>
      <c r="D8" s="21">
        <v>136.36000000000001</v>
      </c>
      <c r="E8" s="15">
        <v>120.165739</v>
      </c>
      <c r="F8" s="16">
        <v>120.165739</v>
      </c>
      <c r="G8" s="16">
        <v>10</v>
      </c>
      <c r="H8" s="19">
        <f>+F8/E8</f>
        <v>1</v>
      </c>
      <c r="I8" s="12">
        <f>G8*H8</f>
        <v>10</v>
      </c>
    </row>
    <row r="9" spans="1:9" s="11" customFormat="1" ht="13.5" customHeight="1">
      <c r="A9" s="38"/>
      <c r="B9" s="38"/>
      <c r="C9" s="14" t="s">
        <v>22</v>
      </c>
      <c r="D9" s="21">
        <v>136.36000000000001</v>
      </c>
      <c r="E9" s="15">
        <v>120.165739</v>
      </c>
      <c r="F9" s="16">
        <v>120.165739</v>
      </c>
      <c r="G9" s="16" t="s">
        <v>23</v>
      </c>
      <c r="H9" s="21"/>
      <c r="I9" s="21" t="s">
        <v>23</v>
      </c>
    </row>
    <row r="10" spans="1:9" s="11" customFormat="1" ht="13.5" customHeight="1">
      <c r="A10" s="38"/>
      <c r="B10" s="38"/>
      <c r="C10" s="14" t="s">
        <v>24</v>
      </c>
      <c r="D10" s="21"/>
      <c r="E10" s="21"/>
      <c r="F10" s="16"/>
      <c r="G10" s="16" t="s">
        <v>23</v>
      </c>
      <c r="H10" s="21"/>
      <c r="I10" s="21" t="s">
        <v>23</v>
      </c>
    </row>
    <row r="11" spans="1:9" s="11" customFormat="1">
      <c r="A11" s="38"/>
      <c r="B11" s="38"/>
      <c r="C11" s="14" t="s">
        <v>25</v>
      </c>
      <c r="D11" s="21"/>
      <c r="E11" s="21"/>
      <c r="F11" s="16"/>
      <c r="G11" s="16" t="s">
        <v>23</v>
      </c>
      <c r="H11" s="21"/>
      <c r="I11" s="21" t="s">
        <v>23</v>
      </c>
    </row>
    <row r="12" spans="1:9" s="11" customFormat="1">
      <c r="A12" s="32" t="s">
        <v>4</v>
      </c>
      <c r="B12" s="32" t="s">
        <v>26</v>
      </c>
      <c r="C12" s="32"/>
      <c r="D12" s="32"/>
      <c r="E12" s="32"/>
      <c r="F12" s="32" t="s">
        <v>27</v>
      </c>
      <c r="G12" s="32"/>
      <c r="H12" s="32"/>
      <c r="I12" s="32"/>
    </row>
    <row r="13" spans="1:9" s="11" customFormat="1" ht="81" customHeight="1">
      <c r="A13" s="32"/>
      <c r="B13" s="39" t="s">
        <v>61</v>
      </c>
      <c r="C13" s="40"/>
      <c r="D13" s="40"/>
      <c r="E13" s="41"/>
      <c r="F13" s="39" t="s">
        <v>62</v>
      </c>
      <c r="G13" s="40"/>
      <c r="H13" s="40"/>
      <c r="I13" s="41"/>
    </row>
    <row r="14" spans="1:9" s="11" customFormat="1" ht="13.5" customHeight="1">
      <c r="A14" s="32" t="s">
        <v>5</v>
      </c>
      <c r="B14" s="21" t="s">
        <v>6</v>
      </c>
      <c r="C14" s="21" t="s">
        <v>7</v>
      </c>
      <c r="D14" s="16" t="s">
        <v>8</v>
      </c>
      <c r="E14" s="21" t="s">
        <v>28</v>
      </c>
      <c r="F14" s="21" t="s">
        <v>29</v>
      </c>
      <c r="G14" s="16" t="s">
        <v>9</v>
      </c>
      <c r="H14" s="16" t="s">
        <v>3</v>
      </c>
      <c r="I14" s="21" t="s">
        <v>11</v>
      </c>
    </row>
    <row r="15" spans="1:9" s="11" customFormat="1" ht="13.5" customHeight="1">
      <c r="A15" s="32"/>
      <c r="B15" s="33" t="s">
        <v>31</v>
      </c>
      <c r="C15" s="33" t="s">
        <v>32</v>
      </c>
      <c r="D15" s="22" t="s">
        <v>35</v>
      </c>
      <c r="E15" s="23" t="s">
        <v>43</v>
      </c>
      <c r="F15" s="23" t="s">
        <v>43</v>
      </c>
      <c r="G15" s="24">
        <v>15</v>
      </c>
      <c r="H15" s="24">
        <v>15</v>
      </c>
      <c r="I15" s="21"/>
    </row>
    <row r="16" spans="1:9" s="11" customFormat="1" ht="27">
      <c r="A16" s="32"/>
      <c r="B16" s="37"/>
      <c r="C16" s="34"/>
      <c r="D16" s="25" t="s">
        <v>36</v>
      </c>
      <c r="E16" s="26" t="s">
        <v>44</v>
      </c>
      <c r="F16" s="26" t="s">
        <v>44</v>
      </c>
      <c r="G16" s="27">
        <v>15</v>
      </c>
      <c r="H16" s="27">
        <v>15</v>
      </c>
      <c r="I16" s="21"/>
    </row>
    <row r="17" spans="1:9" s="11" customFormat="1" ht="27">
      <c r="A17" s="32"/>
      <c r="B17" s="37"/>
      <c r="C17" s="16" t="s">
        <v>33</v>
      </c>
      <c r="D17" s="28" t="s">
        <v>49</v>
      </c>
      <c r="E17" s="26" t="s">
        <v>50</v>
      </c>
      <c r="F17" s="21" t="s">
        <v>48</v>
      </c>
      <c r="G17" s="27">
        <v>10</v>
      </c>
      <c r="H17" s="27">
        <v>10</v>
      </c>
      <c r="I17" s="17"/>
    </row>
    <row r="18" spans="1:9" s="11" customFormat="1" ht="24" customHeight="1">
      <c r="A18" s="32"/>
      <c r="B18" s="37"/>
      <c r="C18" s="35" t="s">
        <v>34</v>
      </c>
      <c r="D18" s="28" t="s">
        <v>51</v>
      </c>
      <c r="E18" s="26" t="s">
        <v>52</v>
      </c>
      <c r="F18" s="21" t="s">
        <v>47</v>
      </c>
      <c r="G18" s="27">
        <v>10</v>
      </c>
      <c r="H18" s="27">
        <v>10</v>
      </c>
      <c r="I18" s="21"/>
    </row>
    <row r="19" spans="1:9" s="11" customFormat="1" ht="40.5">
      <c r="A19" s="32"/>
      <c r="B19" s="37"/>
      <c r="C19" s="36"/>
      <c r="D19" s="28" t="s">
        <v>53</v>
      </c>
      <c r="E19" s="26" t="s">
        <v>54</v>
      </c>
      <c r="F19" s="21" t="s">
        <v>47</v>
      </c>
      <c r="G19" s="27">
        <v>10</v>
      </c>
      <c r="H19" s="27">
        <v>10</v>
      </c>
      <c r="I19" s="21"/>
    </row>
    <row r="20" spans="1:9" s="11" customFormat="1" ht="25.5" customHeight="1">
      <c r="A20" s="32"/>
      <c r="B20" s="37"/>
      <c r="C20" s="35" t="s">
        <v>42</v>
      </c>
      <c r="D20" s="28" t="s">
        <v>37</v>
      </c>
      <c r="E20" s="26" t="s">
        <v>45</v>
      </c>
      <c r="F20" s="26" t="s">
        <v>55</v>
      </c>
      <c r="G20" s="27">
        <v>10</v>
      </c>
      <c r="H20" s="27">
        <v>10</v>
      </c>
      <c r="I20" s="21"/>
    </row>
    <row r="21" spans="1:9" s="11" customFormat="1" ht="29.25" customHeight="1">
      <c r="A21" s="32"/>
      <c r="B21" s="34"/>
      <c r="C21" s="36"/>
      <c r="D21" s="28" t="s">
        <v>38</v>
      </c>
      <c r="E21" s="26" t="s">
        <v>46</v>
      </c>
      <c r="F21" s="26" t="s">
        <v>46</v>
      </c>
      <c r="G21" s="27">
        <v>10</v>
      </c>
      <c r="H21" s="27">
        <v>10</v>
      </c>
      <c r="I21" s="21"/>
    </row>
    <row r="22" spans="1:9" s="11" customFormat="1" ht="162">
      <c r="A22" s="32"/>
      <c r="B22" s="20" t="s">
        <v>40</v>
      </c>
      <c r="C22" s="16" t="s">
        <v>41</v>
      </c>
      <c r="D22" s="28" t="s">
        <v>39</v>
      </c>
      <c r="E22" s="28" t="s">
        <v>39</v>
      </c>
      <c r="F22" s="21" t="s">
        <v>47</v>
      </c>
      <c r="G22" s="27">
        <v>10</v>
      </c>
      <c r="H22" s="27">
        <v>10</v>
      </c>
      <c r="I22" s="21"/>
    </row>
    <row r="23" spans="1:9" s="11" customFormat="1">
      <c r="A23" s="32" t="s">
        <v>10</v>
      </c>
      <c r="B23" s="32"/>
      <c r="C23" s="32"/>
      <c r="D23" s="32"/>
      <c r="E23" s="32"/>
      <c r="F23" s="32"/>
      <c r="G23" s="17"/>
      <c r="H23" s="29">
        <f>I8+SUM(H15:H22)</f>
        <v>100</v>
      </c>
      <c r="I23" s="30"/>
    </row>
    <row r="24" spans="1:9" s="8" customFormat="1" ht="14.25">
      <c r="D24" s="9"/>
      <c r="E24" s="9"/>
      <c r="G24" s="10"/>
    </row>
  </sheetData>
  <mergeCells count="26">
    <mergeCell ref="A9:B9"/>
    <mergeCell ref="A1:I1"/>
    <mergeCell ref="A2:I2"/>
    <mergeCell ref="A4:B4"/>
    <mergeCell ref="C4:I4"/>
    <mergeCell ref="A5:B5"/>
    <mergeCell ref="C5:E5"/>
    <mergeCell ref="G5:I5"/>
    <mergeCell ref="A6:B6"/>
    <mergeCell ref="C6:E6"/>
    <mergeCell ref="G6:I6"/>
    <mergeCell ref="A7:B7"/>
    <mergeCell ref="A8:B8"/>
    <mergeCell ref="A10:B10"/>
    <mergeCell ref="A11:B11"/>
    <mergeCell ref="A12:A13"/>
    <mergeCell ref="B12:E12"/>
    <mergeCell ref="F12:I12"/>
    <mergeCell ref="B13:E13"/>
    <mergeCell ref="F13:I13"/>
    <mergeCell ref="A23:F23"/>
    <mergeCell ref="A14:A22"/>
    <mergeCell ref="C15:C16"/>
    <mergeCell ref="C18:C19"/>
    <mergeCell ref="C20:C21"/>
    <mergeCell ref="B15:B21"/>
  </mergeCells>
  <phoneticPr fontId="10" type="noConversion"/>
  <printOptions horizontalCentered="1"/>
  <pageMargins left="0.62992125984251968" right="0.31496062992125984" top="0.35433070866141736" bottom="0.35433070866141736" header="0.31496062992125984" footer="0.31496062992125984"/>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24"/>
  <sheetViews>
    <sheetView tabSelected="1" view="pageBreakPreview" topLeftCell="A4" zoomScale="93" zoomScaleNormal="100" zoomScaleSheetLayoutView="93" workbookViewId="0">
      <selection activeCell="D16" sqref="D16"/>
    </sheetView>
  </sheetViews>
  <sheetFormatPr defaultColWidth="9" defaultRowHeight="13.5"/>
  <cols>
    <col min="1" max="1" width="4.125" customWidth="1"/>
    <col min="2" max="2" width="6.5" customWidth="1"/>
    <col min="3" max="3" width="19.375" customWidth="1"/>
    <col min="4" max="4" width="12.375" style="3" customWidth="1"/>
    <col min="5" max="5" width="19.625" style="3" customWidth="1"/>
    <col min="6" max="6" width="15" customWidth="1"/>
    <col min="7" max="7" width="5.125" style="4" bestFit="1" customWidth="1"/>
    <col min="8" max="8" width="8.25" bestFit="1" customWidth="1"/>
    <col min="9" max="9" width="11.75" customWidth="1"/>
  </cols>
  <sheetData>
    <row r="1" spans="1:9" s="1" customFormat="1" ht="22.5" customHeight="1">
      <c r="A1" s="42" t="s">
        <v>0</v>
      </c>
      <c r="B1" s="42"/>
      <c r="C1" s="42"/>
      <c r="D1" s="42"/>
      <c r="E1" s="42"/>
      <c r="F1" s="42"/>
      <c r="G1" s="42"/>
      <c r="H1" s="42"/>
      <c r="I1" s="42"/>
    </row>
    <row r="2" spans="1:9" s="2" customFormat="1" ht="18.75" customHeight="1">
      <c r="A2" s="43" t="s">
        <v>30</v>
      </c>
      <c r="B2" s="43"/>
      <c r="C2" s="43"/>
      <c r="D2" s="43"/>
      <c r="E2" s="43"/>
      <c r="F2" s="43"/>
      <c r="G2" s="43"/>
      <c r="H2" s="43"/>
      <c r="I2" s="43"/>
    </row>
    <row r="3" spans="1:9" s="2" customFormat="1" ht="11.25" customHeight="1">
      <c r="A3" s="6"/>
      <c r="B3" s="6"/>
      <c r="C3" s="6"/>
      <c r="D3" s="5"/>
      <c r="E3" s="5"/>
      <c r="F3" s="6"/>
      <c r="G3" s="7"/>
    </row>
    <row r="4" spans="1:9" s="11" customFormat="1">
      <c r="A4" s="32" t="s">
        <v>1</v>
      </c>
      <c r="B4" s="32"/>
      <c r="C4" s="32" t="s">
        <v>71</v>
      </c>
      <c r="D4" s="32"/>
      <c r="E4" s="32"/>
      <c r="F4" s="32"/>
      <c r="G4" s="32"/>
      <c r="H4" s="32"/>
      <c r="I4" s="32"/>
    </row>
    <row r="5" spans="1:9" s="11" customFormat="1">
      <c r="A5" s="32" t="s">
        <v>12</v>
      </c>
      <c r="B5" s="32"/>
      <c r="C5" s="32" t="s">
        <v>57</v>
      </c>
      <c r="D5" s="32"/>
      <c r="E5" s="32"/>
      <c r="F5" s="16" t="s">
        <v>2</v>
      </c>
      <c r="G5" s="32" t="s">
        <v>69</v>
      </c>
      <c r="H5" s="32"/>
      <c r="I5" s="32"/>
    </row>
    <row r="6" spans="1:9" s="13" customFormat="1">
      <c r="A6" s="44" t="s">
        <v>13</v>
      </c>
      <c r="B6" s="44"/>
      <c r="C6" s="44" t="s">
        <v>65</v>
      </c>
      <c r="D6" s="44"/>
      <c r="E6" s="44"/>
      <c r="F6" s="18" t="s">
        <v>14</v>
      </c>
      <c r="G6" s="44" t="s">
        <v>66</v>
      </c>
      <c r="H6" s="44"/>
      <c r="I6" s="44"/>
    </row>
    <row r="7" spans="1:9" s="11" customFormat="1">
      <c r="A7" s="32" t="s">
        <v>15</v>
      </c>
      <c r="B7" s="32"/>
      <c r="C7" s="16"/>
      <c r="D7" s="21" t="s">
        <v>16</v>
      </c>
      <c r="E7" s="16" t="s">
        <v>17</v>
      </c>
      <c r="F7" s="16" t="s">
        <v>18</v>
      </c>
      <c r="G7" s="16" t="s">
        <v>9</v>
      </c>
      <c r="H7" s="16" t="s">
        <v>19</v>
      </c>
      <c r="I7" s="21" t="s">
        <v>3</v>
      </c>
    </row>
    <row r="8" spans="1:9" s="11" customFormat="1">
      <c r="A8" s="32" t="s">
        <v>20</v>
      </c>
      <c r="B8" s="32"/>
      <c r="C8" s="14" t="s">
        <v>21</v>
      </c>
      <c r="D8" s="21">
        <v>120.165739</v>
      </c>
      <c r="E8" s="17">
        <v>120.165739</v>
      </c>
      <c r="F8" s="16">
        <v>120.165739</v>
      </c>
      <c r="G8" s="16">
        <v>10</v>
      </c>
      <c r="H8" s="19">
        <f>+F8/E8</f>
        <v>1</v>
      </c>
      <c r="I8" s="12">
        <f>G8*H8</f>
        <v>10</v>
      </c>
    </row>
    <row r="9" spans="1:9" s="11" customFormat="1">
      <c r="A9" s="38"/>
      <c r="B9" s="38"/>
      <c r="C9" s="14" t="s">
        <v>22</v>
      </c>
      <c r="D9" s="21">
        <v>120.165739</v>
      </c>
      <c r="E9" s="17">
        <v>120.165739</v>
      </c>
      <c r="F9" s="16">
        <v>120.165739</v>
      </c>
      <c r="G9" s="16" t="s">
        <v>23</v>
      </c>
      <c r="H9" s="21"/>
      <c r="I9" s="21" t="s">
        <v>23</v>
      </c>
    </row>
    <row r="10" spans="1:9" s="11" customFormat="1">
      <c r="A10" s="38"/>
      <c r="B10" s="38"/>
      <c r="C10" s="14" t="s">
        <v>24</v>
      </c>
      <c r="D10" s="21"/>
      <c r="E10" s="21"/>
      <c r="F10" s="16"/>
      <c r="G10" s="16" t="s">
        <v>23</v>
      </c>
      <c r="H10" s="21"/>
      <c r="I10" s="21" t="s">
        <v>23</v>
      </c>
    </row>
    <row r="11" spans="1:9" s="11" customFormat="1">
      <c r="A11" s="38"/>
      <c r="B11" s="38"/>
      <c r="C11" s="14" t="s">
        <v>25</v>
      </c>
      <c r="D11" s="21"/>
      <c r="E11" s="21"/>
      <c r="F11" s="16"/>
      <c r="G11" s="16" t="s">
        <v>23</v>
      </c>
      <c r="H11" s="21"/>
      <c r="I11" s="21" t="s">
        <v>23</v>
      </c>
    </row>
    <row r="12" spans="1:9" s="11" customFormat="1">
      <c r="A12" s="32" t="s">
        <v>4</v>
      </c>
      <c r="B12" s="32" t="s">
        <v>26</v>
      </c>
      <c r="C12" s="32"/>
      <c r="D12" s="32"/>
      <c r="E12" s="32"/>
      <c r="F12" s="32" t="s">
        <v>27</v>
      </c>
      <c r="G12" s="32"/>
      <c r="H12" s="32"/>
      <c r="I12" s="32"/>
    </row>
    <row r="13" spans="1:9" s="11" customFormat="1" ht="209.25" customHeight="1">
      <c r="A13" s="32"/>
      <c r="B13" s="39" t="s">
        <v>67</v>
      </c>
      <c r="C13" s="40"/>
      <c r="D13" s="40"/>
      <c r="E13" s="41"/>
      <c r="F13" s="39" t="s">
        <v>67</v>
      </c>
      <c r="G13" s="40"/>
      <c r="H13" s="40"/>
      <c r="I13" s="41"/>
    </row>
    <row r="14" spans="1:9" s="11" customFormat="1" ht="27" customHeight="1">
      <c r="A14" s="32" t="s">
        <v>5</v>
      </c>
      <c r="B14" s="21" t="s">
        <v>6</v>
      </c>
      <c r="C14" s="21" t="s">
        <v>7</v>
      </c>
      <c r="D14" s="16" t="s">
        <v>8</v>
      </c>
      <c r="E14" s="21" t="s">
        <v>28</v>
      </c>
      <c r="F14" s="21" t="s">
        <v>29</v>
      </c>
      <c r="G14" s="16" t="s">
        <v>9</v>
      </c>
      <c r="H14" s="16" t="s">
        <v>3</v>
      </c>
      <c r="I14" s="21" t="s">
        <v>11</v>
      </c>
    </row>
    <row r="15" spans="1:9" s="11" customFormat="1" ht="31.5" customHeight="1">
      <c r="A15" s="32"/>
      <c r="B15" s="33" t="s">
        <v>31</v>
      </c>
      <c r="C15" s="33" t="s">
        <v>32</v>
      </c>
      <c r="D15" s="31" t="s">
        <v>35</v>
      </c>
      <c r="E15" s="16" t="s">
        <v>43</v>
      </c>
      <c r="F15" s="16" t="s">
        <v>43</v>
      </c>
      <c r="G15" s="16">
        <v>8</v>
      </c>
      <c r="H15" s="16">
        <v>8</v>
      </c>
      <c r="I15" s="21"/>
    </row>
    <row r="16" spans="1:9" s="11" customFormat="1" ht="34.5" customHeight="1">
      <c r="A16" s="32"/>
      <c r="B16" s="37"/>
      <c r="C16" s="34"/>
      <c r="D16" s="31" t="s">
        <v>36</v>
      </c>
      <c r="E16" s="16" t="s">
        <v>44</v>
      </c>
      <c r="F16" s="16" t="s">
        <v>63</v>
      </c>
      <c r="G16" s="16">
        <v>7</v>
      </c>
      <c r="H16" s="16">
        <v>7</v>
      </c>
      <c r="I16" s="21"/>
    </row>
    <row r="17" spans="1:9" s="11" customFormat="1" ht="32.25" customHeight="1">
      <c r="A17" s="32"/>
      <c r="B17" s="37"/>
      <c r="C17" s="16" t="s">
        <v>33</v>
      </c>
      <c r="D17" s="31" t="s">
        <v>73</v>
      </c>
      <c r="E17" s="16" t="s">
        <v>74</v>
      </c>
      <c r="F17" s="16" t="s">
        <v>74</v>
      </c>
      <c r="G17" s="16">
        <v>13</v>
      </c>
      <c r="H17" s="21">
        <v>13</v>
      </c>
      <c r="I17" s="17"/>
    </row>
    <row r="18" spans="1:9" s="11" customFormat="1" ht="31.5" customHeight="1">
      <c r="A18" s="32"/>
      <c r="B18" s="37"/>
      <c r="C18" s="35" t="s">
        <v>34</v>
      </c>
      <c r="D18" s="31" t="s">
        <v>75</v>
      </c>
      <c r="E18" s="16" t="s">
        <v>76</v>
      </c>
      <c r="F18" s="16" t="s">
        <v>76</v>
      </c>
      <c r="G18" s="16">
        <v>6</v>
      </c>
      <c r="H18" s="16">
        <v>6</v>
      </c>
      <c r="I18" s="21"/>
    </row>
    <row r="19" spans="1:9" s="11" customFormat="1" ht="30" customHeight="1">
      <c r="A19" s="32"/>
      <c r="B19" s="37"/>
      <c r="C19" s="36"/>
      <c r="D19" s="31" t="s">
        <v>77</v>
      </c>
      <c r="E19" s="16" t="s">
        <v>78</v>
      </c>
      <c r="F19" s="16" t="s">
        <v>78</v>
      </c>
      <c r="G19" s="16">
        <v>6</v>
      </c>
      <c r="H19" s="16">
        <v>6</v>
      </c>
      <c r="I19" s="21"/>
    </row>
    <row r="20" spans="1:9" s="11" customFormat="1" ht="32.25" customHeight="1">
      <c r="A20" s="32"/>
      <c r="B20" s="37"/>
      <c r="C20" s="35" t="s">
        <v>42</v>
      </c>
      <c r="D20" s="31" t="s">
        <v>37</v>
      </c>
      <c r="E20" s="16" t="s">
        <v>45</v>
      </c>
      <c r="F20" s="16" t="s">
        <v>45</v>
      </c>
      <c r="G20" s="16">
        <v>5</v>
      </c>
      <c r="H20" s="16">
        <v>5</v>
      </c>
      <c r="I20" s="21"/>
    </row>
    <row r="21" spans="1:9" s="11" customFormat="1" ht="32.25" customHeight="1">
      <c r="A21" s="32"/>
      <c r="B21" s="34"/>
      <c r="C21" s="36"/>
      <c r="D21" s="31" t="s">
        <v>38</v>
      </c>
      <c r="E21" s="16" t="s">
        <v>64</v>
      </c>
      <c r="F21" s="16" t="s">
        <v>64</v>
      </c>
      <c r="G21" s="16">
        <v>5</v>
      </c>
      <c r="H21" s="16">
        <v>5</v>
      </c>
      <c r="I21" s="21"/>
    </row>
    <row r="22" spans="1:9" s="11" customFormat="1" ht="153">
      <c r="A22" s="32"/>
      <c r="B22" s="20" t="s">
        <v>72</v>
      </c>
      <c r="C22" s="16" t="s">
        <v>80</v>
      </c>
      <c r="D22" s="31" t="s">
        <v>79</v>
      </c>
      <c r="E22" s="31" t="s">
        <v>68</v>
      </c>
      <c r="F22" s="31" t="s">
        <v>68</v>
      </c>
      <c r="G22" s="16">
        <v>40</v>
      </c>
      <c r="H22" s="16">
        <v>35</v>
      </c>
      <c r="I22" s="21" t="s">
        <v>70</v>
      </c>
    </row>
    <row r="23" spans="1:9" s="11" customFormat="1">
      <c r="A23" s="32" t="s">
        <v>10</v>
      </c>
      <c r="B23" s="32"/>
      <c r="C23" s="32"/>
      <c r="D23" s="32"/>
      <c r="E23" s="32"/>
      <c r="F23" s="32"/>
      <c r="G23" s="17"/>
      <c r="H23" s="29">
        <f>I8+SUM(H15:H22)</f>
        <v>95</v>
      </c>
      <c r="I23" s="30"/>
    </row>
    <row r="24" spans="1:9" s="8" customFormat="1" ht="14.25">
      <c r="D24" s="9"/>
      <c r="E24" s="9"/>
      <c r="G24" s="10"/>
    </row>
  </sheetData>
  <mergeCells count="26">
    <mergeCell ref="A9:B9"/>
    <mergeCell ref="A1:I1"/>
    <mergeCell ref="A2:I2"/>
    <mergeCell ref="A4:B4"/>
    <mergeCell ref="C4:I4"/>
    <mergeCell ref="A5:B5"/>
    <mergeCell ref="C5:E5"/>
    <mergeCell ref="G5:I5"/>
    <mergeCell ref="A6:B6"/>
    <mergeCell ref="C6:E6"/>
    <mergeCell ref="G6:I6"/>
    <mergeCell ref="A7:B7"/>
    <mergeCell ref="A8:B8"/>
    <mergeCell ref="A23:F23"/>
    <mergeCell ref="A10:B10"/>
    <mergeCell ref="A11:B11"/>
    <mergeCell ref="A12:A13"/>
    <mergeCell ref="B12:E12"/>
    <mergeCell ref="F12:I12"/>
    <mergeCell ref="B13:E13"/>
    <mergeCell ref="F13:I13"/>
    <mergeCell ref="A14:A22"/>
    <mergeCell ref="B15:B21"/>
    <mergeCell ref="C15:C16"/>
    <mergeCell ref="C18:C19"/>
    <mergeCell ref="C20:C21"/>
  </mergeCells>
  <phoneticPr fontId="10" type="noConversion"/>
  <printOptions horizontalCentered="1"/>
  <pageMargins left="0.62992125984251968" right="0.70866141732283472" top="0.35433070866141736" bottom="0.35433070866141736" header="0.31496062992125984" footer="0.31496062992125984"/>
  <pageSetup paperSize="9" scale="8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12.综合类 </vt:lpstr>
      <vt:lpstr>12、综合类</vt:lpstr>
      <vt:lpstr>'12.综合类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2023-05-08T08:21:31Z</cp:lastPrinted>
  <dcterms:created xsi:type="dcterms:W3CDTF">2018-03-28T06:56:00Z</dcterms:created>
  <dcterms:modified xsi:type="dcterms:W3CDTF">2023-05-08T08:21:35Z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