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510" yWindow="60" windowWidth="14085" windowHeight="11760" tabRatio="927" firstSheet="1" activeTab="1"/>
  </bookViews>
  <sheets>
    <sheet name="12.综合类 " sheetId="41" state="hidden" r:id="rId1"/>
    <sheet name="12、综合类" sheetId="30" r:id="rId2"/>
  </sheets>
  <definedNames>
    <definedName name="_xlnm.Print_Area" localSheetId="0">'12.综合类 '!$A$1:$G$32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30" l="1"/>
  <c r="H7" i="30" l="1"/>
  <c r="I7" i="30" s="1"/>
  <c r="H26" i="30" s="1"/>
  <c r="H9" i="41" l="1"/>
  <c r="I9" i="41" s="1"/>
  <c r="H28" i="41" s="1"/>
</calcChain>
</file>

<file path=xl/sharedStrings.xml><?xml version="1.0" encoding="utf-8"?>
<sst xmlns="http://schemas.openxmlformats.org/spreadsheetml/2006/main" count="187" uniqueCount="106">
  <si>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</si>
  <si>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</si>
  <si>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</si>
  <si>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</si>
  <si>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</si>
  <si>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</si>
  <si>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</si>
  <si>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</si>
  <si>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</si>
  <si>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</si>
  <si>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</si>
  <si>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</si>
  <si>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t xml:space="preserve">    4.请在“未完成原因分析”中说明偏离目标、不能完成目标的原因及拟采取的措施。</t>
  </si>
  <si>
    <t>得到改善</t>
  </si>
  <si>
    <t>得到提升</t>
  </si>
  <si>
    <r>
      <rPr>
        <sz val="12"/>
        <color theme="1"/>
        <rFont val="宋体"/>
        <family val="3"/>
        <charset val="134"/>
      </rPr>
      <t>注：1</t>
    </r>
    <r>
      <rPr>
        <sz val="12"/>
        <color indexed="8"/>
        <rFont val="宋体"/>
        <family val="3"/>
        <charset val="134"/>
      </rPr>
      <t>.得分一档最高不能超过该指标分值上限。</t>
    </r>
  </si>
  <si>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</si>
  <si>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附件3-1</t>
    <phoneticPr fontId="11" type="noConversion"/>
  </si>
  <si>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</si>
  <si>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</si>
  <si>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</si>
  <si>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</si>
  <si>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</si>
  <si>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</si>
  <si>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</si>
  <si>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</si>
  <si>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</si>
  <si>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</si>
  <si>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</si>
  <si>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</si>
  <si>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</si>
  <si>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</si>
  <si>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</si>
  <si>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</si>
  <si>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</si>
  <si>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</si>
  <si>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</si>
  <si>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</si>
  <si>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</si>
  <si>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</si>
  <si>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</si>
  <si>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</si>
  <si>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</si>
  <si>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</si>
  <si>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服务对象
满意度指标（10分）</t>
    <phoneticPr fontId="11" type="noConversion"/>
  </si>
  <si>
    <t>效益指标
（30分）</t>
    <phoneticPr fontId="11" type="noConversion"/>
  </si>
  <si>
    <r>
      <rPr>
        <sz val="9"/>
        <rFont val="宋体"/>
        <family val="3"/>
        <charset val="134"/>
      </rPr>
      <t>补贴出租汽车企业数</t>
    </r>
  </si>
  <si>
    <r>
      <rPr>
        <sz val="9"/>
        <rFont val="宋体"/>
        <family val="3"/>
        <charset val="134"/>
      </rPr>
      <t>补贴出租汽车车辆数</t>
    </r>
  </si>
  <si>
    <t>补贴个体出租汽车管理站数量</t>
    <phoneticPr fontId="11" type="noConversion"/>
  </si>
  <si>
    <t>1个</t>
    <phoneticPr fontId="11" type="noConversion"/>
  </si>
  <si>
    <t>24个</t>
    <phoneticPr fontId="11" type="noConversion"/>
  </si>
  <si>
    <t>27个</t>
    <phoneticPr fontId="11" type="noConversion"/>
  </si>
  <si>
    <t>1700个</t>
    <phoneticPr fontId="11" type="noConversion"/>
  </si>
  <si>
    <t>1400个</t>
    <phoneticPr fontId="11" type="noConversion"/>
  </si>
  <si>
    <r>
      <rPr>
        <sz val="9"/>
        <rFont val="宋体"/>
        <family val="3"/>
        <charset val="134"/>
      </rPr>
      <t>资金审核拨付流程规范：符合北京市财政局、北京市交通委员会《关于制发出租小轿车临时燃油应急补贴专项资金管理办法的通知》（京财经一〔2005〕1359号）规定。</t>
    </r>
  </si>
  <si>
    <t>优</t>
    <phoneticPr fontId="11" type="noConversion"/>
  </si>
  <si>
    <t>资金拨付进度：企业按月申请，运营部门两级审核，按月发放，2022年12月月底前完成全部资金拨付工作。</t>
    <phoneticPr fontId="11" type="noConversion"/>
  </si>
  <si>
    <r>
      <rPr>
        <sz val="9"/>
        <rFont val="宋体"/>
        <family val="3"/>
        <charset val="134"/>
      </rPr>
      <t>项目预算控制数</t>
    </r>
  </si>
  <si>
    <r>
      <rPr>
        <sz val="9"/>
        <rFont val="宋体"/>
        <family val="3"/>
        <charset val="134"/>
      </rPr>
      <t>补贴标准（每车）</t>
    </r>
  </si>
  <si>
    <t>0.0905万元</t>
    <phoneticPr fontId="11" type="noConversion"/>
  </si>
  <si>
    <t>在出租车企业运营方面节约运行成本</t>
    <phoneticPr fontId="11" type="noConversion"/>
  </si>
  <si>
    <t>避免出租汽车价格过高给社会和乘车人带来的影响，维护出租汽车行业稳定。</t>
    <phoneticPr fontId="11" type="noConversion"/>
  </si>
  <si>
    <t>生态环境得到改善</t>
    <phoneticPr fontId="11" type="noConversion"/>
  </si>
  <si>
    <t>使出租汽车行业得到可持续发展</t>
    <phoneticPr fontId="11" type="noConversion"/>
  </si>
  <si>
    <t>经济性得到提升</t>
    <phoneticPr fontId="11" type="noConversion"/>
  </si>
  <si>
    <t>社会影响力得到提升</t>
    <phoneticPr fontId="11" type="noConversion"/>
  </si>
  <si>
    <t>环境得到改善</t>
    <phoneticPr fontId="11" type="noConversion"/>
  </si>
  <si>
    <t>持久度得到提升</t>
    <phoneticPr fontId="11" type="noConversion"/>
  </si>
  <si>
    <t>≤1120万元</t>
    <phoneticPr fontId="11" type="noConversion"/>
  </si>
  <si>
    <t>海淀辖区车租车企业满意度</t>
    <phoneticPr fontId="11" type="noConversion"/>
  </si>
  <si>
    <t>≥90</t>
    <phoneticPr fontId="11" type="noConversion"/>
  </si>
  <si>
    <t>≥95</t>
    <phoneticPr fontId="11" type="noConversion"/>
  </si>
  <si>
    <t>**万元</t>
    <phoneticPr fontId="11" type="noConversion"/>
  </si>
  <si>
    <t>3家企业燃油出租汽车到达报废期，更新为纯电动出租汽车，不再申请燃油补贴</t>
    <phoneticPr fontId="11" type="noConversion"/>
  </si>
  <si>
    <t>部分燃油出租汽车到达报废期，更新为纯电动出租汽车，不再申请燃油补贴；
部分车辆无驾驶员承包。</t>
    <phoneticPr fontId="11" type="noConversion"/>
  </si>
  <si>
    <t>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t>
    <phoneticPr fontId="11" type="noConversion"/>
  </si>
  <si>
    <t>11000022T000000425880-海淀出租小轿车临时燃油补贴（中央资金）</t>
    <phoneticPr fontId="11" type="noConversion"/>
  </si>
  <si>
    <t>周晨</t>
    <phoneticPr fontId="11" type="noConversion"/>
  </si>
  <si>
    <t>北京市交通委员会</t>
    <phoneticPr fontId="11" type="noConversion"/>
  </si>
  <si>
    <t>北京市交通委员会海淀运输管理分局</t>
    <phoneticPr fontId="11" type="noConversion"/>
  </si>
  <si>
    <t>≤1120万元</t>
    <phoneticPr fontId="11" type="noConversion"/>
  </si>
  <si>
    <t>1001.81万元</t>
    <phoneticPr fontId="11" type="noConversion"/>
  </si>
  <si>
    <t>上年结转资金</t>
    <phoneticPr fontId="12" type="noConversion"/>
  </si>
  <si>
    <t>补贴个体出租汽车管理站数量</t>
    <phoneticPr fontId="11" type="noConversion"/>
  </si>
  <si>
    <t>27个</t>
    <phoneticPr fontId="11" type="noConversion"/>
  </si>
  <si>
    <t>1700个</t>
    <phoneticPr fontId="11" type="noConversion"/>
  </si>
  <si>
    <t>支撑依据不充分</t>
    <phoneticPr fontId="12" type="noConversion"/>
  </si>
  <si>
    <t>海淀出租小轿车临时燃油补贴（中央资金）</t>
    <phoneticPr fontId="11" type="noConversion"/>
  </si>
  <si>
    <t>补贴出租汽车企业数</t>
    <phoneticPr fontId="11" type="noConversion"/>
  </si>
  <si>
    <t>补贴出租汽车车辆数</t>
    <phoneticPr fontId="11" type="noConversion"/>
  </si>
  <si>
    <r>
      <rPr>
        <sz val="10.5"/>
        <rFont val="宋体"/>
        <family val="3"/>
        <charset val="134"/>
      </rPr>
      <t>项目预算控制数</t>
    </r>
    <phoneticPr fontId="11" type="noConversion"/>
  </si>
  <si>
    <r>
      <rPr>
        <sz val="10.5"/>
        <rFont val="宋体"/>
        <family val="3"/>
        <charset val="134"/>
      </rPr>
      <t>补贴标准（每车）</t>
    </r>
    <phoneticPr fontId="11" type="noConversion"/>
  </si>
  <si>
    <t>资金审核拨付流程规范</t>
    <phoneticPr fontId="11" type="noConversion"/>
  </si>
  <si>
    <t>符合北京市财政局、北京市交通委员会《关于制发出租小轿车临时燃油应急补贴专项资金管理办法的通知》（京财经一〔2005〕1359号）规定。</t>
    <phoneticPr fontId="12" type="noConversion"/>
  </si>
  <si>
    <t>资金拨付进度</t>
    <phoneticPr fontId="11" type="noConversion"/>
  </si>
  <si>
    <t>企业按月申请，运营部门两级审核，按月发放，2022年12月月底前完成全部资金拨付工作。</t>
    <phoneticPr fontId="12" type="noConversion"/>
  </si>
  <si>
    <t>905元/月</t>
    <phoneticPr fontId="12" type="noConversion"/>
  </si>
  <si>
    <t>在出租车企业运营方面节约运行成本</t>
  </si>
  <si>
    <t>避免出租汽车价格过高给社会和乘车人带来的影响，维护出租汽车行业稳定。</t>
  </si>
  <si>
    <t>生态环境得到改善</t>
  </si>
  <si>
    <t>使出租汽车行业得到可持续发展</t>
  </si>
  <si>
    <t>经济效益</t>
    <phoneticPr fontId="12" type="noConversion"/>
  </si>
  <si>
    <t>社会效益</t>
    <phoneticPr fontId="12" type="noConversion"/>
  </si>
  <si>
    <t>生态效益</t>
    <phoneticPr fontId="12" type="noConversion"/>
  </si>
  <si>
    <t>可持续影响</t>
    <phoneticPr fontId="12" type="noConversion"/>
  </si>
  <si>
    <t>海淀辖区车租车企业满意度</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</si>
</sst>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2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2"/>
      <color theme="1"/>
      <name val="宋体"/>
      <family val="3"/>
      <charset val="134"/>
      <scheme val="minor"/>
    </font>
    <font>
      <sz val="12"/>
      <color theme="1"/>
      <name val="宋体"/>
      <family val="3"/>
      <charset val="134"/>
    </font>
    <font>
      <sz val="12"/>
      <color indexed="8"/>
      <name val="宋体"/>
      <family val="3"/>
      <charset val="134"/>
    </font>
    <font>
      <sz val="10.5"/>
      <color indexed="8"/>
      <name val="仿宋_GB2312"/>
      <family val="3"/>
      <charset val="134"/>
    </font>
    <font>
      <sz val="12"/>
      <color indexed="8"/>
      <name val="宋体"/>
      <family val="3"/>
      <charset val="134"/>
    </font>
    <font>
      <sz val="9"/>
      <name val="宋体"/>
      <family val="3"/>
      <charset val="134"/>
    </font>
    <font>
      <sz val="10.5"/>
      <color indexed="8"/>
      <name val="宋体"/>
      <family val="3"/>
      <charset val="134"/>
    </font>
    <font>
      <sz val="10.5"/>
      <name val="宋体"/>
      <family val="3"/>
      <charset val="134"/>
    </font>
  </fonts>
  <fills count="3">
    <fill>
      <patternFill patternType="none"/>
    </fill>
    <fill>
      <patternFill patternType="gray125"/>
    </fill>
    <fill>
      <patternFill patternType="solid">
        <fgColor rgb="FFFFFF00"/>
        <bgColor indexed="64"/>
      </patternFill>
    </fill>
  </fills>
  <borders count="10">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5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3" fillId="0" borderId="0" xfId="0" applyFont="1">
      <alignment vertical="center"/>
    </xf>
    <xf numFmtId="0" fontId="13" fillId="0" borderId="0" xfId="0" applyFont="1" applyBorder="1">
      <alignment vertical="center"/>
    </xf>
    <xf numFmtId="0" fontId="13" fillId="0" borderId="0" xfId="0" applyFont="1" applyAlignment="1">
      <alignment horizontal="center" vertical="center"/>
    </xf>
    <xf numFmtId="176" fontId="13" fillId="0" borderId="0" xfId="0" applyNumberFormat="1" applyFont="1" applyAlignment="1">
      <alignment horizontal="center" vertical="center" wrapText="1"/>
    </xf>
    <xf numFmtId="0" fontId="0" fillId="0" borderId="0" xfId="0" applyAlignment="1"/>
    <xf numFmtId="0" fontId="16" fillId="0" borderId="5" xfId="0" applyFont="1" applyBorder="1" applyAlignment="1">
      <alignment horizontal="center" vertical="center" wrapText="1"/>
    </xf>
    <xf numFmtId="176" fontId="16" fillId="0" borderId="5" xfId="0" applyNumberFormat="1" applyFont="1" applyBorder="1" applyAlignment="1">
      <alignment horizontal="center" vertical="center" wrapText="1"/>
    </xf>
    <xf numFmtId="0" fontId="0" fillId="0" borderId="0" xfId="0" applyFill="1" applyAlignment="1"/>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left" vertical="center" wrapText="1"/>
    </xf>
    <xf numFmtId="0" fontId="16" fillId="0" borderId="2" xfId="0" applyFont="1" applyFill="1" applyBorder="1" applyAlignment="1">
      <alignment horizontal="center" vertical="center" wrapText="1"/>
    </xf>
    <xf numFmtId="10"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lignment horizontal="center" vertical="center" wrapText="1"/>
    </xf>
    <xf numFmtId="0" fontId="18" fillId="0" borderId="9"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5"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3" fillId="0" borderId="0" xfId="0" applyFont="1" applyBorder="1" applyAlignment="1">
      <alignment horizontal="left" vertical="center" wrapText="1"/>
    </xf>
    <xf numFmtId="0" fontId="13" fillId="0" borderId="0" xfId="0" applyFont="1" applyBorder="1" applyAlignment="1">
      <alignment horizontal="lef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176" fontId="16" fillId="0" borderId="4" xfId="0" applyNumberFormat="1" applyFont="1" applyBorder="1" applyAlignment="1">
      <alignment horizontal="center" vertical="center" wrapText="1"/>
    </xf>
    <xf numFmtId="0" fontId="19" fillId="0" borderId="3" xfId="0" applyFont="1" applyFill="1" applyBorder="1" applyAlignment="1">
      <alignment horizontal="left" vertical="center" wrapText="1"/>
    </xf>
    <xf numFmtId="0" fontId="20" fillId="0" borderId="3" xfId="0" applyFont="1" applyFill="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33"/>
  <sheetViews>
    <sheetView zoomScale="90" zoomScaleNormal="90" workbookViewId="0">
      <selection sqref="A1:XFD3"/>
    </sheetView>
  </sheetViews>
  <sheetFormatPr defaultColWidth="9" defaultRowHeight="13.5"/>
  <cols>
    <col min="1" max="1" width="4.125" customWidth="1"/>
    <col min="2" max="2" width="8.875" customWidth="1"/>
    <col min="3" max="3" width="18.875" customWidth="1"/>
    <col min="4" max="4" width="22.875" style="3" bestFit="1" customWidth="1"/>
    <col min="5" max="5" width="19.625" style="3" customWidth="1"/>
    <col min="6" max="6" width="12.625" customWidth="1"/>
    <col min="7" max="7" width="11" style="4" customWidth="1"/>
    <col min="8" max="8" width="15.875" customWidth="1"/>
    <col min="9" max="9" width="24.75" bestFit="1" customWidth="1"/>
  </cols>
  <sheetData>
    <row r="1" spans="1:9" ht="20.25">
      <c r="A1" s="36" t="s">
        <v>17</v>
      </c>
      <c r="B1" s="36"/>
      <c r="C1" s="36"/>
      <c r="D1" s="36"/>
      <c r="E1" s="36"/>
      <c r="F1" s="36"/>
      <c r="G1" s="36"/>
    </row>
    <row r="2" spans="1:9" s="1" customFormat="1" ht="22.5" customHeight="1">
      <c r="A2" s="37" t="s">
        <v>0</v>
      </c>
      <c r="B2" s="37"/>
      <c r="C2" s="37"/>
      <c r="D2" s="37"/>
      <c r="E2" s="37"/>
      <c r="F2" s="37"/>
      <c r="G2" s="37"/>
      <c r="H2" s="37"/>
      <c r="I2" s="37"/>
    </row>
    <row r="3" spans="1:9" s="2" customFormat="1" ht="18.75" customHeight="1">
      <c r="A3" s="38" t="s">
        <v>37</v>
      </c>
      <c r="B3" s="38"/>
      <c r="C3" s="38"/>
      <c r="D3" s="38"/>
      <c r="E3" s="38"/>
      <c r="F3" s="38"/>
      <c r="G3" s="38"/>
      <c r="H3" s="38"/>
      <c r="I3" s="38"/>
    </row>
    <row r="4" spans="1:9" s="2" customFormat="1" ht="11.25" customHeight="1">
      <c r="A4" s="6"/>
      <c r="B4" s="6"/>
      <c r="C4" s="6"/>
      <c r="D4" s="5"/>
      <c r="E4" s="5"/>
      <c r="F4" s="6"/>
      <c r="G4" s="7"/>
    </row>
    <row r="5" spans="1:9" s="12" customFormat="1">
      <c r="A5" s="39" t="s">
        <v>1</v>
      </c>
      <c r="B5" s="39"/>
      <c r="C5" s="39" t="s">
        <v>76</v>
      </c>
      <c r="D5" s="39"/>
      <c r="E5" s="39"/>
      <c r="F5" s="39"/>
      <c r="G5" s="39"/>
      <c r="H5" s="39"/>
      <c r="I5" s="39"/>
    </row>
    <row r="6" spans="1:9" s="12" customFormat="1">
      <c r="A6" s="39" t="s">
        <v>19</v>
      </c>
      <c r="B6" s="39"/>
      <c r="C6" s="39" t="s">
        <v>78</v>
      </c>
      <c r="D6" s="39"/>
      <c r="E6" s="39"/>
      <c r="F6" s="18" t="s">
        <v>2</v>
      </c>
      <c r="G6" s="39" t="s">
        <v>79</v>
      </c>
      <c r="H6" s="39"/>
      <c r="I6" s="39"/>
    </row>
    <row r="7" spans="1:9" s="15" customFormat="1">
      <c r="A7" s="40" t="s">
        <v>20</v>
      </c>
      <c r="B7" s="40"/>
      <c r="C7" s="40" t="s">
        <v>77</v>
      </c>
      <c r="D7" s="40"/>
      <c r="E7" s="40"/>
      <c r="F7" s="21" t="s">
        <v>21</v>
      </c>
      <c r="G7" s="40">
        <v>88440144</v>
      </c>
      <c r="H7" s="40"/>
      <c r="I7" s="40"/>
    </row>
    <row r="8" spans="1:9" s="12" customFormat="1">
      <c r="A8" s="39" t="s">
        <v>22</v>
      </c>
      <c r="B8" s="39"/>
      <c r="C8" s="18"/>
      <c r="D8" s="13" t="s">
        <v>23</v>
      </c>
      <c r="E8" s="18" t="s">
        <v>24</v>
      </c>
      <c r="F8" s="18" t="s">
        <v>25</v>
      </c>
      <c r="G8" s="18" t="s">
        <v>9</v>
      </c>
      <c r="H8" s="18" t="s">
        <v>26</v>
      </c>
      <c r="I8" s="13" t="s">
        <v>3</v>
      </c>
    </row>
    <row r="9" spans="1:9" s="12" customFormat="1" ht="13.5" customHeight="1">
      <c r="A9" s="39" t="s">
        <v>27</v>
      </c>
      <c r="B9" s="39"/>
      <c r="C9" s="16" t="s">
        <v>28</v>
      </c>
      <c r="D9" s="13">
        <v>1120</v>
      </c>
      <c r="E9" s="17">
        <v>1120</v>
      </c>
      <c r="F9" s="18"/>
      <c r="G9" s="18">
        <v>10</v>
      </c>
      <c r="H9" s="22">
        <f>+F9/E9</f>
        <v>0</v>
      </c>
      <c r="I9" s="14">
        <f>G9*H9</f>
        <v>0</v>
      </c>
    </row>
    <row r="10" spans="1:9" s="12" customFormat="1" ht="13.5" customHeight="1">
      <c r="A10" s="35"/>
      <c r="B10" s="35"/>
      <c r="C10" s="16" t="s">
        <v>29</v>
      </c>
      <c r="D10" s="13"/>
      <c r="E10" s="19"/>
      <c r="F10" s="18"/>
      <c r="G10" s="18" t="s">
        <v>30</v>
      </c>
      <c r="H10" s="13"/>
      <c r="I10" s="13" t="s">
        <v>30</v>
      </c>
    </row>
    <row r="11" spans="1:9" s="12" customFormat="1" ht="13.5" customHeight="1">
      <c r="A11" s="35"/>
      <c r="B11" s="35"/>
      <c r="C11" s="16" t="s">
        <v>31</v>
      </c>
      <c r="D11" s="13"/>
      <c r="E11" s="13"/>
      <c r="F11" s="18"/>
      <c r="G11" s="18" t="s">
        <v>30</v>
      </c>
      <c r="H11" s="13"/>
      <c r="I11" s="13" t="s">
        <v>30</v>
      </c>
    </row>
    <row r="12" spans="1:9" s="12" customFormat="1">
      <c r="A12" s="35"/>
      <c r="B12" s="35"/>
      <c r="C12" s="16" t="s">
        <v>32</v>
      </c>
      <c r="D12" s="13"/>
      <c r="E12" s="13"/>
      <c r="F12" s="18"/>
      <c r="G12" s="18" t="s">
        <v>30</v>
      </c>
      <c r="H12" s="13"/>
      <c r="I12" s="13" t="s">
        <v>30</v>
      </c>
    </row>
    <row r="13" spans="1:9" s="12" customFormat="1" ht="18" customHeight="1">
      <c r="A13" s="39" t="s">
        <v>4</v>
      </c>
      <c r="B13" s="39" t="s">
        <v>33</v>
      </c>
      <c r="C13" s="39"/>
      <c r="D13" s="39"/>
      <c r="E13" s="39"/>
      <c r="F13" s="39" t="s">
        <v>34</v>
      </c>
      <c r="G13" s="39"/>
      <c r="H13" s="39"/>
      <c r="I13" s="39"/>
    </row>
    <row r="14" spans="1:9" s="12" customFormat="1" ht="51.75" customHeight="1">
      <c r="A14" s="39"/>
      <c r="B14" s="41" t="s">
        <v>75</v>
      </c>
      <c r="C14" s="42"/>
      <c r="D14" s="42"/>
      <c r="E14" s="43"/>
      <c r="F14" s="41" t="s">
        <v>75</v>
      </c>
      <c r="G14" s="42"/>
      <c r="H14" s="42"/>
      <c r="I14" s="43"/>
    </row>
    <row r="15" spans="1:9" s="12" customFormat="1" ht="13.5" customHeight="1">
      <c r="A15" s="46" t="s">
        <v>5</v>
      </c>
      <c r="B15" s="13" t="s">
        <v>6</v>
      </c>
      <c r="C15" s="13" t="s">
        <v>7</v>
      </c>
      <c r="D15" s="18" t="s">
        <v>8</v>
      </c>
      <c r="E15" s="13" t="s">
        <v>35</v>
      </c>
      <c r="F15" s="13" t="s">
        <v>36</v>
      </c>
      <c r="G15" s="18" t="s">
        <v>9</v>
      </c>
      <c r="H15" s="18" t="s">
        <v>3</v>
      </c>
      <c r="I15" s="13" t="s">
        <v>18</v>
      </c>
    </row>
    <row r="16" spans="1:9" s="12" customFormat="1">
      <c r="A16" s="47"/>
      <c r="B16" s="39" t="s">
        <v>38</v>
      </c>
      <c r="C16" s="39" t="s">
        <v>40</v>
      </c>
      <c r="D16" s="31" t="s">
        <v>48</v>
      </c>
      <c r="E16" s="13" t="s">
        <v>49</v>
      </c>
      <c r="F16" s="13" t="s">
        <v>49</v>
      </c>
      <c r="G16" s="19">
        <v>5</v>
      </c>
      <c r="H16" s="19">
        <v>5</v>
      </c>
      <c r="I16" s="13"/>
    </row>
    <row r="17" spans="1:9" s="12" customFormat="1" ht="38.25">
      <c r="A17" s="47"/>
      <c r="B17" s="39"/>
      <c r="C17" s="39"/>
      <c r="D17" s="31" t="s">
        <v>46</v>
      </c>
      <c r="E17" s="13" t="s">
        <v>51</v>
      </c>
      <c r="F17" s="13" t="s">
        <v>50</v>
      </c>
      <c r="G17" s="19">
        <v>5</v>
      </c>
      <c r="H17" s="19"/>
      <c r="I17" s="13" t="s">
        <v>73</v>
      </c>
    </row>
    <row r="18" spans="1:9" s="12" customFormat="1" ht="51">
      <c r="A18" s="47"/>
      <c r="B18" s="39"/>
      <c r="C18" s="39"/>
      <c r="D18" s="31" t="s">
        <v>47</v>
      </c>
      <c r="E18" s="13" t="s">
        <v>52</v>
      </c>
      <c r="F18" s="13" t="s">
        <v>53</v>
      </c>
      <c r="G18" s="19">
        <v>5</v>
      </c>
      <c r="H18" s="19"/>
      <c r="I18" s="19" t="s">
        <v>74</v>
      </c>
    </row>
    <row r="19" spans="1:9" s="12" customFormat="1" ht="67.5">
      <c r="A19" s="47"/>
      <c r="B19" s="39"/>
      <c r="C19" s="26" t="s">
        <v>41</v>
      </c>
      <c r="D19" s="31" t="s">
        <v>54</v>
      </c>
      <c r="E19" s="13" t="s">
        <v>55</v>
      </c>
      <c r="F19" s="13" t="s">
        <v>55</v>
      </c>
      <c r="G19" s="19">
        <v>13</v>
      </c>
      <c r="H19" s="19">
        <v>13</v>
      </c>
      <c r="I19" s="13"/>
    </row>
    <row r="20" spans="1:9" s="12" customFormat="1" ht="59.25" customHeight="1">
      <c r="A20" s="47"/>
      <c r="B20" s="39"/>
      <c r="C20" s="25" t="s">
        <v>42</v>
      </c>
      <c r="D20" s="32" t="s">
        <v>56</v>
      </c>
      <c r="E20" s="13" t="s">
        <v>55</v>
      </c>
      <c r="F20" s="13" t="s">
        <v>55</v>
      </c>
      <c r="G20" s="19">
        <v>12</v>
      </c>
      <c r="H20" s="19">
        <v>12</v>
      </c>
      <c r="I20" s="13"/>
    </row>
    <row r="21" spans="1:9" s="12" customFormat="1">
      <c r="A21" s="47"/>
      <c r="B21" s="39"/>
      <c r="C21" s="46" t="s">
        <v>43</v>
      </c>
      <c r="D21" s="31" t="s">
        <v>57</v>
      </c>
      <c r="E21" s="13" t="s">
        <v>68</v>
      </c>
      <c r="F21" s="30" t="s">
        <v>72</v>
      </c>
      <c r="G21" s="19">
        <v>3</v>
      </c>
      <c r="H21" s="19">
        <v>3</v>
      </c>
      <c r="I21" s="13"/>
    </row>
    <row r="22" spans="1:9" s="12" customFormat="1">
      <c r="A22" s="47"/>
      <c r="B22" s="39"/>
      <c r="C22" s="47"/>
      <c r="D22" s="31" t="s">
        <v>58</v>
      </c>
      <c r="E22" s="13" t="s">
        <v>59</v>
      </c>
      <c r="F22" s="13" t="s">
        <v>59</v>
      </c>
      <c r="G22" s="19">
        <v>7</v>
      </c>
      <c r="H22" s="19">
        <v>7</v>
      </c>
      <c r="I22" s="13"/>
    </row>
    <row r="23" spans="1:9" s="12" customFormat="1" ht="21.75" customHeight="1">
      <c r="A23" s="47"/>
      <c r="B23" s="46" t="s">
        <v>39</v>
      </c>
      <c r="C23" s="39" t="s">
        <v>45</v>
      </c>
      <c r="D23" s="20" t="s">
        <v>60</v>
      </c>
      <c r="E23" s="13" t="s">
        <v>64</v>
      </c>
      <c r="F23" s="13" t="s">
        <v>14</v>
      </c>
      <c r="G23" s="19">
        <v>7</v>
      </c>
      <c r="H23" s="19">
        <v>7</v>
      </c>
      <c r="I23" s="13"/>
    </row>
    <row r="24" spans="1:9" s="12" customFormat="1" ht="38.25">
      <c r="A24" s="47"/>
      <c r="B24" s="47"/>
      <c r="C24" s="39"/>
      <c r="D24" s="20" t="s">
        <v>61</v>
      </c>
      <c r="E24" s="13" t="s">
        <v>65</v>
      </c>
      <c r="F24" s="13" t="s">
        <v>14</v>
      </c>
      <c r="G24" s="19">
        <v>8</v>
      </c>
      <c r="H24" s="19">
        <v>8</v>
      </c>
      <c r="I24" s="13"/>
    </row>
    <row r="25" spans="1:9" s="12" customFormat="1" ht="21.75" customHeight="1">
      <c r="A25" s="47"/>
      <c r="B25" s="47"/>
      <c r="C25" s="39"/>
      <c r="D25" s="20" t="s">
        <v>62</v>
      </c>
      <c r="E25" s="13" t="s">
        <v>66</v>
      </c>
      <c r="F25" s="13" t="s">
        <v>13</v>
      </c>
      <c r="G25" s="19">
        <v>7</v>
      </c>
      <c r="H25" s="19">
        <v>7</v>
      </c>
      <c r="I25" s="13"/>
    </row>
    <row r="26" spans="1:9" s="12" customFormat="1" ht="25.5">
      <c r="A26" s="47"/>
      <c r="B26" s="47"/>
      <c r="C26" s="39"/>
      <c r="D26" s="20" t="s">
        <v>63</v>
      </c>
      <c r="E26" s="13" t="s">
        <v>67</v>
      </c>
      <c r="F26" s="13" t="s">
        <v>14</v>
      </c>
      <c r="G26" s="19">
        <v>8</v>
      </c>
      <c r="H26" s="19">
        <v>8</v>
      </c>
      <c r="I26" s="13"/>
    </row>
    <row r="27" spans="1:9" s="12" customFormat="1" ht="25.5">
      <c r="A27" s="48"/>
      <c r="B27" s="48"/>
      <c r="C27" s="13" t="s">
        <v>44</v>
      </c>
      <c r="D27" s="20" t="s">
        <v>69</v>
      </c>
      <c r="E27" s="13" t="s">
        <v>70</v>
      </c>
      <c r="F27" s="13" t="s">
        <v>71</v>
      </c>
      <c r="G27" s="19">
        <v>10</v>
      </c>
      <c r="H27" s="19">
        <v>10</v>
      </c>
      <c r="I27" s="13"/>
    </row>
    <row r="28" spans="1:9" s="12" customFormat="1" ht="14.25">
      <c r="A28" s="39" t="s">
        <v>10</v>
      </c>
      <c r="B28" s="39"/>
      <c r="C28" s="39"/>
      <c r="D28" s="39"/>
      <c r="E28" s="39"/>
      <c r="F28" s="39"/>
      <c r="G28" s="19"/>
      <c r="H28" s="24">
        <f>I9+SUM(H16:H27)</f>
        <v>80</v>
      </c>
      <c r="I28" s="23"/>
    </row>
    <row r="29" spans="1:9" s="9" customFormat="1" ht="14.25">
      <c r="A29" s="45" t="s">
        <v>15</v>
      </c>
      <c r="B29" s="45"/>
      <c r="C29" s="45"/>
      <c r="D29" s="45"/>
      <c r="E29" s="45"/>
      <c r="F29" s="45"/>
      <c r="G29" s="45"/>
    </row>
    <row r="30" spans="1:9" s="8" customFormat="1" ht="14.25">
      <c r="A30" s="44" t="s">
        <v>11</v>
      </c>
      <c r="B30" s="44"/>
      <c r="C30" s="44"/>
      <c r="D30" s="44"/>
      <c r="E30" s="44"/>
      <c r="F30" s="44"/>
      <c r="G30" s="44"/>
    </row>
    <row r="31" spans="1:9" s="8" customFormat="1" ht="14.25">
      <c r="A31" s="44" t="s">
        <v>16</v>
      </c>
      <c r="B31" s="44"/>
      <c r="C31" s="44"/>
      <c r="D31" s="44"/>
      <c r="E31" s="44"/>
      <c r="F31" s="44"/>
      <c r="G31" s="44"/>
    </row>
    <row r="32" spans="1:9" s="8" customFormat="1" ht="14.25">
      <c r="A32" s="45" t="s">
        <v>12</v>
      </c>
      <c r="B32" s="45"/>
      <c r="C32" s="45"/>
      <c r="D32" s="45"/>
      <c r="E32" s="45"/>
      <c r="F32" s="45"/>
      <c r="G32" s="45"/>
    </row>
    <row r="33" spans="4:7" s="8" customFormat="1" ht="14.25">
      <c r="D33" s="10"/>
      <c r="E33" s="10"/>
      <c r="G33" s="11"/>
    </row>
  </sheetData>
  <mergeCells count="32">
    <mergeCell ref="A30:G30"/>
    <mergeCell ref="A31:G31"/>
    <mergeCell ref="A32:G32"/>
    <mergeCell ref="C23:C26"/>
    <mergeCell ref="B23:B27"/>
    <mergeCell ref="A15:A27"/>
    <mergeCell ref="A28:F28"/>
    <mergeCell ref="A29:G29"/>
    <mergeCell ref="B16:B22"/>
    <mergeCell ref="C16:C18"/>
    <mergeCell ref="C21:C22"/>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6"/>
  <sheetViews>
    <sheetView tabSelected="1" view="pageBreakPreview" topLeftCell="A11" zoomScale="89" zoomScaleNormal="100" zoomScaleSheetLayoutView="89" workbookViewId="0">
      <selection activeCell="H21" sqref="H21:H24"/>
    </sheetView>
  </sheetViews>
  <sheetFormatPr defaultRowHeight="13.5"/>
  <cols>
    <col min="1" max="1" width="4.375" customWidth="1"/>
    <col min="3" max="3" width="13.875" customWidth="1"/>
    <col min="4" max="4" width="18.75" customWidth="1"/>
    <col min="5" max="5" width="14.375" customWidth="1"/>
    <col min="6" max="6" width="15.75" customWidth="1"/>
    <col min="7" max="7" width="5" bestFit="1" customWidth="1"/>
    <col min="8" max="8" width="7.625" bestFit="1" customWidth="1"/>
    <col min="9" max="9" width="11.375" customWidth="1"/>
  </cols>
  <sheetData>
    <row r="1" spans="1:9" s="1" customFormat="1" ht="22.5" customHeight="1">
      <c r="A1" s="37" t="s">
        <v>0</v>
      </c>
      <c r="B1" s="37"/>
      <c r="C1" s="37"/>
      <c r="D1" s="37"/>
      <c r="E1" s="37"/>
      <c r="F1" s="37"/>
      <c r="G1" s="37"/>
      <c r="H1" s="37"/>
      <c r="I1" s="37"/>
    </row>
    <row r="2" spans="1:9" s="2" customFormat="1" ht="18.75" customHeight="1">
      <c r="A2" s="38" t="s">
        <v>37</v>
      </c>
      <c r="B2" s="38"/>
      <c r="C2" s="38"/>
      <c r="D2" s="38"/>
      <c r="E2" s="38"/>
      <c r="F2" s="38"/>
      <c r="G2" s="38"/>
      <c r="H2" s="38"/>
      <c r="I2" s="38"/>
    </row>
    <row r="3" spans="1:9">
      <c r="A3" s="39" t="s">
        <v>1</v>
      </c>
      <c r="B3" s="39"/>
      <c r="C3" s="39" t="s">
        <v>87</v>
      </c>
      <c r="D3" s="39"/>
      <c r="E3" s="39"/>
      <c r="F3" s="39"/>
      <c r="G3" s="39"/>
      <c r="H3" s="39"/>
      <c r="I3" s="39"/>
    </row>
    <row r="4" spans="1:9" ht="28.5" customHeight="1">
      <c r="A4" s="39" t="s">
        <v>19</v>
      </c>
      <c r="B4" s="39"/>
      <c r="C4" s="39" t="s">
        <v>78</v>
      </c>
      <c r="D4" s="39"/>
      <c r="E4" s="39"/>
      <c r="F4" s="18" t="s">
        <v>2</v>
      </c>
      <c r="G4" s="39" t="s">
        <v>79</v>
      </c>
      <c r="H4" s="39"/>
      <c r="I4" s="39"/>
    </row>
    <row r="5" spans="1:9">
      <c r="A5" s="40" t="s">
        <v>20</v>
      </c>
      <c r="B5" s="40"/>
      <c r="C5" s="40" t="s">
        <v>77</v>
      </c>
      <c r="D5" s="40"/>
      <c r="E5" s="40"/>
      <c r="F5" s="21" t="s">
        <v>21</v>
      </c>
      <c r="G5" s="40">
        <v>88440144</v>
      </c>
      <c r="H5" s="40"/>
      <c r="I5" s="40"/>
    </row>
    <row r="6" spans="1:9">
      <c r="A6" s="39" t="s">
        <v>22</v>
      </c>
      <c r="B6" s="39"/>
      <c r="C6" s="18"/>
      <c r="D6" s="27" t="s">
        <v>23</v>
      </c>
      <c r="E6" s="18" t="s">
        <v>24</v>
      </c>
      <c r="F6" s="18" t="s">
        <v>25</v>
      </c>
      <c r="G6" s="18" t="s">
        <v>9</v>
      </c>
      <c r="H6" s="18" t="s">
        <v>26</v>
      </c>
      <c r="I6" s="27" t="s">
        <v>3</v>
      </c>
    </row>
    <row r="7" spans="1:9">
      <c r="A7" s="39" t="s">
        <v>27</v>
      </c>
      <c r="B7" s="39"/>
      <c r="C7" s="16" t="s">
        <v>28</v>
      </c>
      <c r="D7" s="27">
        <v>1120</v>
      </c>
      <c r="E7" s="19">
        <v>1120</v>
      </c>
      <c r="F7" s="18">
        <v>1120</v>
      </c>
      <c r="G7" s="18">
        <v>10</v>
      </c>
      <c r="H7" s="22">
        <f>+F7/E7</f>
        <v>1</v>
      </c>
      <c r="I7" s="14">
        <f>G7*H7</f>
        <v>10</v>
      </c>
    </row>
    <row r="8" spans="1:9" ht="28.5" customHeight="1">
      <c r="A8" s="35"/>
      <c r="B8" s="35"/>
      <c r="C8" s="16" t="s">
        <v>29</v>
      </c>
      <c r="D8" s="33">
        <v>1120</v>
      </c>
      <c r="E8" s="34">
        <v>1120</v>
      </c>
      <c r="F8" s="33">
        <v>1120</v>
      </c>
      <c r="G8" s="18" t="s">
        <v>30</v>
      </c>
      <c r="H8" s="27"/>
      <c r="I8" s="27" t="s">
        <v>30</v>
      </c>
    </row>
    <row r="9" spans="1:9" ht="14.25" customHeight="1">
      <c r="A9" s="35"/>
      <c r="B9" s="35"/>
      <c r="C9" s="16" t="s">
        <v>82</v>
      </c>
      <c r="D9" s="27"/>
      <c r="E9" s="27"/>
      <c r="F9" s="18"/>
      <c r="G9" s="18" t="s">
        <v>30</v>
      </c>
      <c r="H9" s="27"/>
      <c r="I9" s="27" t="s">
        <v>30</v>
      </c>
    </row>
    <row r="10" spans="1:9">
      <c r="A10" s="35"/>
      <c r="B10" s="35"/>
      <c r="C10" s="16" t="s">
        <v>32</v>
      </c>
      <c r="D10" s="27"/>
      <c r="E10" s="27"/>
      <c r="F10" s="18"/>
      <c r="G10" s="18" t="s">
        <v>30</v>
      </c>
      <c r="H10" s="27"/>
      <c r="I10" s="27" t="s">
        <v>30</v>
      </c>
    </row>
    <row r="11" spans="1:9">
      <c r="A11" s="39" t="s">
        <v>4</v>
      </c>
      <c r="B11" s="39" t="s">
        <v>33</v>
      </c>
      <c r="C11" s="39"/>
      <c r="D11" s="39"/>
      <c r="E11" s="39"/>
      <c r="F11" s="39" t="s">
        <v>34</v>
      </c>
      <c r="G11" s="39"/>
      <c r="H11" s="39"/>
      <c r="I11" s="39"/>
    </row>
    <row r="12" spans="1:9" ht="69.75" customHeight="1">
      <c r="A12" s="39"/>
      <c r="B12" s="41" t="s">
        <v>75</v>
      </c>
      <c r="C12" s="42"/>
      <c r="D12" s="42"/>
      <c r="E12" s="43"/>
      <c r="F12" s="41" t="s">
        <v>75</v>
      </c>
      <c r="G12" s="42"/>
      <c r="H12" s="42"/>
      <c r="I12" s="43"/>
    </row>
    <row r="13" spans="1:9" ht="33" customHeight="1">
      <c r="A13" s="46" t="s">
        <v>5</v>
      </c>
      <c r="B13" s="27" t="s">
        <v>6</v>
      </c>
      <c r="C13" s="27" t="s">
        <v>7</v>
      </c>
      <c r="D13" s="18" t="s">
        <v>8</v>
      </c>
      <c r="E13" s="27" t="s">
        <v>35</v>
      </c>
      <c r="F13" s="27" t="s">
        <v>36</v>
      </c>
      <c r="G13" s="18" t="s">
        <v>9</v>
      </c>
      <c r="H13" s="18" t="s">
        <v>3</v>
      </c>
      <c r="I13" s="27" t="s">
        <v>18</v>
      </c>
    </row>
    <row r="14" spans="1:9" ht="29.25" customHeight="1">
      <c r="A14" s="47"/>
      <c r="B14" s="39" t="s">
        <v>38</v>
      </c>
      <c r="C14" s="39" t="s">
        <v>40</v>
      </c>
      <c r="D14" s="32" t="s">
        <v>83</v>
      </c>
      <c r="E14" s="27" t="s">
        <v>49</v>
      </c>
      <c r="F14" s="27" t="s">
        <v>49</v>
      </c>
      <c r="G14" s="19">
        <v>5</v>
      </c>
      <c r="H14" s="19">
        <v>5</v>
      </c>
      <c r="I14" s="27"/>
    </row>
    <row r="15" spans="1:9" ht="23.25" customHeight="1">
      <c r="A15" s="47"/>
      <c r="B15" s="39"/>
      <c r="C15" s="39"/>
      <c r="D15" s="50" t="s">
        <v>88</v>
      </c>
      <c r="E15" s="27" t="s">
        <v>84</v>
      </c>
      <c r="F15" s="27" t="s">
        <v>50</v>
      </c>
      <c r="G15" s="19">
        <v>5</v>
      </c>
      <c r="H15" s="49">
        <f>24/27*G15</f>
        <v>4.4444444444444446</v>
      </c>
      <c r="I15" s="27"/>
    </row>
    <row r="16" spans="1:9" ht="24" customHeight="1">
      <c r="A16" s="47"/>
      <c r="B16" s="39"/>
      <c r="C16" s="39"/>
      <c r="D16" s="51" t="s">
        <v>89</v>
      </c>
      <c r="E16" s="27" t="s">
        <v>85</v>
      </c>
      <c r="F16" s="27" t="s">
        <v>53</v>
      </c>
      <c r="G16" s="19">
        <v>5</v>
      </c>
      <c r="H16" s="19">
        <v>4.1100000000000003</v>
      </c>
      <c r="I16" s="19"/>
    </row>
    <row r="17" spans="1:9" ht="114.75">
      <c r="A17" s="47"/>
      <c r="B17" s="39"/>
      <c r="C17" s="27" t="s">
        <v>41</v>
      </c>
      <c r="D17" s="51" t="s">
        <v>92</v>
      </c>
      <c r="E17" s="34" t="s">
        <v>93</v>
      </c>
      <c r="F17" s="34" t="s">
        <v>93</v>
      </c>
      <c r="G17" s="19">
        <v>13</v>
      </c>
      <c r="H17" s="19">
        <v>13</v>
      </c>
      <c r="I17" s="27"/>
    </row>
    <row r="18" spans="1:9" ht="76.5">
      <c r="A18" s="47"/>
      <c r="B18" s="39"/>
      <c r="C18" s="29" t="s">
        <v>42</v>
      </c>
      <c r="D18" s="50" t="s">
        <v>94</v>
      </c>
      <c r="E18" s="34" t="s">
        <v>95</v>
      </c>
      <c r="F18" s="34" t="s">
        <v>95</v>
      </c>
      <c r="G18" s="19">
        <v>12</v>
      </c>
      <c r="H18" s="19">
        <v>12</v>
      </c>
      <c r="I18" s="27"/>
    </row>
    <row r="19" spans="1:9" ht="28.5" customHeight="1">
      <c r="A19" s="47"/>
      <c r="B19" s="39"/>
      <c r="C19" s="46" t="s">
        <v>43</v>
      </c>
      <c r="D19" s="50" t="s">
        <v>90</v>
      </c>
      <c r="E19" s="27" t="s">
        <v>80</v>
      </c>
      <c r="F19" s="28" t="s">
        <v>81</v>
      </c>
      <c r="G19" s="19">
        <v>3</v>
      </c>
      <c r="H19" s="19">
        <v>3</v>
      </c>
      <c r="I19" s="27"/>
    </row>
    <row r="20" spans="1:9" ht="21.75" customHeight="1">
      <c r="A20" s="47"/>
      <c r="B20" s="39"/>
      <c r="C20" s="47"/>
      <c r="D20" s="50" t="s">
        <v>91</v>
      </c>
      <c r="E20" s="34" t="s">
        <v>96</v>
      </c>
      <c r="F20" s="34" t="s">
        <v>96</v>
      </c>
      <c r="G20" s="19">
        <v>7</v>
      </c>
      <c r="H20" s="19">
        <v>7</v>
      </c>
      <c r="I20" s="27"/>
    </row>
    <row r="21" spans="1:9" ht="45.75" customHeight="1">
      <c r="A21" s="47"/>
      <c r="B21" s="46" t="s">
        <v>39</v>
      </c>
      <c r="C21" s="39" t="s">
        <v>45</v>
      </c>
      <c r="D21" s="50" t="s">
        <v>101</v>
      </c>
      <c r="E21" s="27" t="s">
        <v>97</v>
      </c>
      <c r="F21" s="34" t="s">
        <v>97</v>
      </c>
      <c r="G21" s="19">
        <v>7</v>
      </c>
      <c r="H21" s="19">
        <v>6</v>
      </c>
      <c r="I21" s="27" t="s">
        <v>86</v>
      </c>
    </row>
    <row r="22" spans="1:9" ht="63.75">
      <c r="A22" s="47"/>
      <c r="B22" s="47"/>
      <c r="C22" s="39"/>
      <c r="D22" s="50" t="s">
        <v>102</v>
      </c>
      <c r="E22" s="27" t="s">
        <v>98</v>
      </c>
      <c r="F22" s="34" t="s">
        <v>98</v>
      </c>
      <c r="G22" s="19">
        <v>8</v>
      </c>
      <c r="H22" s="19">
        <v>7</v>
      </c>
      <c r="I22" s="33" t="s">
        <v>86</v>
      </c>
    </row>
    <row r="23" spans="1:9" ht="25.5">
      <c r="A23" s="47"/>
      <c r="B23" s="47"/>
      <c r="C23" s="39"/>
      <c r="D23" s="50" t="s">
        <v>103</v>
      </c>
      <c r="E23" s="27" t="s">
        <v>99</v>
      </c>
      <c r="F23" s="34" t="s">
        <v>99</v>
      </c>
      <c r="G23" s="19">
        <v>7</v>
      </c>
      <c r="H23" s="19">
        <v>6</v>
      </c>
      <c r="I23" s="33" t="s">
        <v>86</v>
      </c>
    </row>
    <row r="24" spans="1:9" ht="40.5" customHeight="1">
      <c r="A24" s="47"/>
      <c r="B24" s="47"/>
      <c r="C24" s="39"/>
      <c r="D24" s="50" t="s">
        <v>104</v>
      </c>
      <c r="E24" s="27" t="s">
        <v>100</v>
      </c>
      <c r="F24" s="34" t="s">
        <v>100</v>
      </c>
      <c r="G24" s="19">
        <v>8</v>
      </c>
      <c r="H24" s="19">
        <v>6</v>
      </c>
      <c r="I24" s="33" t="s">
        <v>86</v>
      </c>
    </row>
    <row r="25" spans="1:9" ht="38.25" customHeight="1">
      <c r="A25" s="48"/>
      <c r="B25" s="48"/>
      <c r="C25" s="27" t="s">
        <v>44</v>
      </c>
      <c r="D25" s="50" t="s">
        <v>105</v>
      </c>
      <c r="E25" s="27" t="s">
        <v>70</v>
      </c>
      <c r="F25" s="27" t="s">
        <v>71</v>
      </c>
      <c r="G25" s="19">
        <v>10</v>
      </c>
      <c r="H25" s="19">
        <v>10</v>
      </c>
      <c r="I25" s="33"/>
    </row>
    <row r="26" spans="1:9" ht="14.25">
      <c r="A26" s="39" t="s">
        <v>10</v>
      </c>
      <c r="B26" s="39"/>
      <c r="C26" s="39"/>
      <c r="D26" s="39"/>
      <c r="E26" s="39"/>
      <c r="F26" s="39"/>
      <c r="G26" s="19"/>
      <c r="H26" s="24">
        <f>I7+SUM(H14:H25)</f>
        <v>93.554444444444442</v>
      </c>
      <c r="I26" s="23"/>
    </row>
  </sheetData>
  <mergeCells count="27">
    <mergeCell ref="A1:I1"/>
    <mergeCell ref="A2:I2"/>
    <mergeCell ref="A5:B5"/>
    <mergeCell ref="C5:E5"/>
    <mergeCell ref="G5:I5"/>
    <mergeCell ref="A3:B3"/>
    <mergeCell ref="C3:I3"/>
    <mergeCell ref="A4:B4"/>
    <mergeCell ref="C4:E4"/>
    <mergeCell ref="G4:I4"/>
    <mergeCell ref="A6:B6"/>
    <mergeCell ref="A7:B7"/>
    <mergeCell ref="A8:B8"/>
    <mergeCell ref="A9:B9"/>
    <mergeCell ref="A10:B10"/>
    <mergeCell ref="A26:F26"/>
    <mergeCell ref="F11:I11"/>
    <mergeCell ref="B12:E12"/>
    <mergeCell ref="F12:I12"/>
    <mergeCell ref="A13:A25"/>
    <mergeCell ref="B14:B20"/>
    <mergeCell ref="C14:C16"/>
    <mergeCell ref="C19:C20"/>
    <mergeCell ref="B21:B25"/>
    <mergeCell ref="C21:C24"/>
    <mergeCell ref="A11:A12"/>
    <mergeCell ref="B11:E11"/>
  </mergeCells>
  <phoneticPr fontId="12" type="noConversion"/>
  <printOptions horizontalCentered="1"/>
  <pageMargins left="0.62992125984251968" right="0.23622047244094491" top="0.35433070866141736" bottom="0.35433070866141736"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12.综合类 </vt:lpstr>
      <vt:lpstr>12、综合类</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2023-05-08T08:56:49Z</cp:lastPrinted>
  <dcterms:created xsi:type="dcterms:W3CDTF">2018-03-28T06:56:00Z</dcterms:created>
  <dcterms:modified xsi:type="dcterms:W3CDTF">2023-05-08T08:57:09Z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