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F8010762-DFF7-46A2-9882-26A26CF3F07E}" xr6:coauthVersionLast="47" xr6:coauthVersionMax="47" xr10:uidLastSave="{00000000-0000-0000-0000-000000000000}"/>
  <bookViews>
    <workbookView xWindow="-93" yWindow="-93" windowWidth="19386" windowHeight="11466" tabRatio="927" xr2:uid="{00000000-000D-0000-FFFF-FFFF00000000}"/>
  </bookViews>
  <sheets>
    <sheet name="3.研究类" sheetId="34" r:id="rId1"/>
  </sheets>
  <definedNames>
    <definedName name="_xlnm.Print_Area" localSheetId="0">'3.研究类'!$A$1:$I$38</definedName>
  </definedNames>
  <calcPr calcId="191029"/>
</workbook>
</file>

<file path=xl/calcChain.xml><?xml version="1.0" encoding="utf-8"?>
<calcChain xmlns="http://schemas.openxmlformats.org/spreadsheetml/2006/main">
  <c r="H37" i="34" l="1"/>
  <c r="H9" i="34"/>
  <c r="H23" i="34"/>
  <c r="I9" i="34" l="1"/>
  <c r="H38" i="34" s="1"/>
</calcChain>
</file>

<file path=xl/sharedStrings.xml><?xml version="1.0" encoding="utf-8"?>
<sst xmlns="http://schemas.openxmlformats.org/spreadsheetml/2006/main" count="110" uniqueCount="87">
  <si>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</si>
  <si>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</si>
  <si>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</si>
  <si>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</si>
  <si>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</si>
  <si>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</si>
  <si>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</si>
  <si>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</si>
  <si>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</si>
  <si>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</si>
  <si>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</si>
  <si>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</si>
  <si>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</si>
  <si>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</si>
  <si>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</si>
  <si>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</si>
  <si>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</si>
  <si>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</si>
  <si>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</si>
  <si>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</si>
  <si>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</si>
  <si>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</si>
  <si>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</si>
  <si>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</si>
  <si>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</si>
  <si>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</si>
  <si>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</si>
  <si>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</si>
  <si>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</si>
  <si>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</si>
  <si>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</si>
  <si>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</si>
  <si>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</si>
  <si>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</si>
  <si>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</si>
  <si>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</si>
  <si>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</si>
  <si>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</si>
  <si>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</si>
  <si>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t>政策实施与效果评估报告</t>
  </si>
  <si>
    <t>服务运输企业</t>
  </si>
  <si>
    <t>服务相关政府部门</t>
  </si>
  <si>
    <t>物流配送车辆监测数据接入与复核服务</t>
  </si>
  <si>
    <t>车辆运输数据填报及数据共享等工具服务</t>
  </si>
  <si>
    <t>数据监测分析报告</t>
  </si>
  <si>
    <t>持证车辆运单数据采集率</t>
  </si>
  <si>
    <t>持证车辆运输效率监测率</t>
  </si>
  <si>
    <t>专家评审合格率</t>
  </si>
  <si>
    <t>持证车辆定位数据接入与校核完成率</t>
  </si>
  <si>
    <t>各归口单位、审核单位审核数据互联比例</t>
  </si>
  <si>
    <t>完成开题评审</t>
    <phoneticPr fontId="14" type="noConversion"/>
  </si>
  <si>
    <t>完成结题评审</t>
    <phoneticPr fontId="14" type="noConversion"/>
  </si>
  <si>
    <t>完成中期评审</t>
    <phoneticPr fontId="14" type="noConversion"/>
  </si>
  <si>
    <t>项目首笔款拨付</t>
  </si>
  <si>
    <t>项目中期款拨付</t>
  </si>
  <si>
    <t>项目尾款拨付</t>
  </si>
  <si>
    <t>经济效益</t>
    <phoneticPr fontId="14" type="noConversion"/>
  </si>
  <si>
    <t>社会效益</t>
    <phoneticPr fontId="14" type="noConversion"/>
  </si>
  <si>
    <t>生态效益</t>
    <phoneticPr fontId="14" type="noConversion"/>
  </si>
  <si>
    <t>可持续影响</t>
    <phoneticPr fontId="14" type="noConversion"/>
  </si>
  <si>
    <t>服务对象满意度指标</t>
  </si>
  <si>
    <t>1套</t>
    <phoneticPr fontId="11" type="noConversion"/>
  </si>
  <si>
    <t>≥600家</t>
    <phoneticPr fontId="11" type="noConversion"/>
  </si>
  <si>
    <t>10家</t>
    <phoneticPr fontId="11" type="noConversion"/>
  </si>
  <si>
    <t>4次</t>
    <phoneticPr fontId="11" type="noConversion"/>
  </si>
  <si>
    <t>≥80%</t>
    <phoneticPr fontId="11" type="noConversion"/>
  </si>
  <si>
    <t>≥95%</t>
    <phoneticPr fontId="11" type="noConversion"/>
  </si>
  <si>
    <t>7月底前完成开题评审</t>
    <phoneticPr fontId="11" type="noConversion"/>
  </si>
  <si>
    <t>8月底前完成中期评审</t>
    <phoneticPr fontId="11" type="noConversion"/>
  </si>
  <si>
    <t>12月初完成结题评审</t>
    <phoneticPr fontId="11" type="noConversion"/>
  </si>
  <si>
    <t>实际预算的40%</t>
    <phoneticPr fontId="11" type="noConversion"/>
  </si>
  <si>
    <t>实际预算的30%</t>
    <phoneticPr fontId="11" type="noConversion"/>
  </si>
  <si>
    <t>持证车辆运输经济性得到提升</t>
    <phoneticPr fontId="11" type="noConversion"/>
  </si>
  <si>
    <t>北京市五环内交通运输状况得到提升</t>
    <phoneticPr fontId="11" type="noConversion"/>
  </si>
  <si>
    <t>客货协同出行环境得到改善</t>
    <phoneticPr fontId="11" type="noConversion"/>
  </si>
  <si>
    <t>城市物流配送车辆节能减排效益得到提升</t>
    <phoneticPr fontId="11" type="noConversion"/>
  </si>
  <si>
    <t>北京市新能源物流配送车辆通行相关数据监测评估综合服务</t>
    <phoneticPr fontId="11" type="noConversion"/>
  </si>
  <si>
    <t>北京市交通委员会</t>
    <phoneticPr fontId="11" type="noConversion"/>
  </si>
  <si>
    <t>1100家</t>
    <phoneticPr fontId="11" type="noConversion"/>
  </si>
  <si>
    <t>393600元</t>
    <phoneticPr fontId="11" type="noConversion"/>
  </si>
  <si>
    <t>295200元</t>
    <phoneticPr fontId="11" type="noConversion"/>
  </si>
  <si>
    <t>达到预期指标</t>
    <phoneticPr fontId="11" type="noConversion"/>
  </si>
  <si>
    <t>基本达到预期指标</t>
    <phoneticPr fontId="11" type="noConversion"/>
  </si>
  <si>
    <t>1.在既有新能源物流配送车辆优先通行政策的基础上，统筹考虑本市2025年中重型货车新能源化目标，进一步研究逐步提高4.5吨以上持证货车新能源车辆比例的实施方案。
2.在持续开展4.5吨以下通行证申请车辆数据接入及审核的基础上，增加对4.5吨以上持证货车数据的接入和监测，进行全部持证车辆运输效率监测评估，为政策提质增效提供支撑。
3.通过通行证申请审核数据的流转与共享，实现各归口单位、审核单位数据互联、提高审核效率，保障政策实施过程公平公正公开。</t>
    <phoneticPr fontId="11" type="noConversion"/>
  </si>
  <si>
    <t>项目组按照合同要求，持续开展了本市新能源物流配送车辆优先通行政策相关数据监测评估综合服务，主要包括政策实施服务、数据监测服务、政策评估服务、政策优化服务。开展了政策实施体系完善、政策目标完成情况跟踪预警、政策综合效果评估，为政策顺利实施、平稳运行、不断优化提供支撑；开展了通行证申请车辆数据接入及审核，进行持证车辆运输效率监测评估，为政策提质增效、奖优罚劣目标的实现提供支撑；通过通行证申请审核数据的流转与共享，实现各归口单位、审核单位数据互联、提高审核效率，保障政策实施过程公平公正公开。编制完成《2022年度北京市新能源物流配送车辆通行相关数据监测评估综合服务项目工作报告》以及各季度的《货车通行证发放、使用和管理情况报告》。</t>
    <phoneticPr fontId="11" type="noConversion"/>
  </si>
  <si>
    <t>张墨</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</si>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</sst>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9"/>
      <name val="等线"/>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176" fontId="13" fillId="0" borderId="2" xfId="0" applyNumberFormat="1" applyFont="1" applyBorder="1" applyAlignment="1">
      <alignment horizontal="center" vertical="center" wrapText="1"/>
    </xf>
    <xf numFmtId="10" fontId="13" fillId="0" borderId="2" xfId="0" applyNumberFormat="1" applyFont="1" applyBorder="1" applyAlignment="1">
      <alignment horizontal="center" vertical="center" wrapText="1"/>
    </xf>
    <xf numFmtId="9" fontId="13" fillId="0" borderId="2" xfId="0" applyNumberFormat="1" applyFont="1" applyBorder="1" applyAlignment="1">
      <alignment horizontal="center" vertical="center" wrapText="1"/>
    </xf>
    <xf numFmtId="58" fontId="13" fillId="0" borderId="2"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vertical="center" wrapText="1"/>
    </xf>
    <xf numFmtId="176" fontId="16" fillId="0" borderId="2" xfId="0" applyNumberFormat="1" applyFont="1" applyBorder="1" applyAlignment="1">
      <alignment horizontal="center" vertical="center" wrapText="1"/>
    </xf>
    <xf numFmtId="0" fontId="13" fillId="0" borderId="2" xfId="0" applyFont="1" applyBorder="1" applyAlignment="1">
      <alignment vertical="center" wrapText="1"/>
    </xf>
    <xf numFmtId="0" fontId="13" fillId="0" borderId="2" xfId="0" applyFont="1" applyBorder="1" applyAlignment="1">
      <alignment horizontal="left" vertical="center" wrapText="1"/>
    </xf>
    <xf numFmtId="0" fontId="13" fillId="0" borderId="2" xfId="0" applyFont="1" applyBorder="1" applyAlignment="1">
      <alignment horizontal="left"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9"/>
  <sheetViews>
    <sheetView tabSelected="1" zoomScale="85" zoomScaleNormal="85" workbookViewId="0">
      <selection activeCell="B14" sqref="B14:E14"/>
    </sheetView>
  </sheetViews>
  <sheetFormatPr defaultColWidth="9" defaultRowHeight="14.35"/>
  <cols>
    <col min="1" max="1" width="4.1171875" customWidth="1"/>
    <col min="2" max="2" width="8.87890625" customWidth="1"/>
    <col min="3" max="3" width="18.87890625" customWidth="1"/>
    <col min="4" max="4" width="19.64453125" style="3" customWidth="1"/>
    <col min="5" max="5" width="19.87890625" style="3" customWidth="1"/>
    <col min="6" max="6" width="17.703125" customWidth="1"/>
    <col min="7" max="7" width="11.41015625" style="4" customWidth="1"/>
    <col min="8" max="8" width="9.87890625" customWidth="1"/>
    <col min="9" max="9" width="15.234375" customWidth="1"/>
  </cols>
  <sheetData>
    <row r="1" spans="1:9" ht="20.7">
      <c r="A1" s="17"/>
      <c r="B1" s="17"/>
      <c r="C1" s="17"/>
      <c r="D1" s="17"/>
      <c r="E1" s="17"/>
      <c r="F1" s="17"/>
      <c r="G1" s="17"/>
    </row>
    <row r="2" spans="1:9" s="1" customFormat="1" ht="22.5" customHeight="1">
      <c r="A2" s="18" t="s">
        <v>0</v>
      </c>
      <c r="B2" s="18"/>
      <c r="C2" s="18"/>
      <c r="D2" s="18"/>
      <c r="E2" s="18"/>
      <c r="F2" s="18"/>
      <c r="G2" s="18"/>
      <c r="H2" s="18"/>
      <c r="I2" s="18"/>
    </row>
    <row r="3" spans="1:9" s="2" customFormat="1" ht="18.75" customHeight="1">
      <c r="A3" s="19" t="s">
        <v>30</v>
      </c>
      <c r="B3" s="19"/>
      <c r="C3" s="19"/>
      <c r="D3" s="19"/>
      <c r="E3" s="19"/>
      <c r="F3" s="19"/>
      <c r="G3" s="19"/>
      <c r="H3" s="19"/>
      <c r="I3" s="19"/>
    </row>
    <row r="4" spans="1:9" s="2" customFormat="1" ht="11.25" customHeight="1">
      <c r="A4" s="6"/>
      <c r="B4" s="6"/>
      <c r="C4" s="6"/>
      <c r="D4" s="5"/>
      <c r="E4" s="5"/>
      <c r="F4" s="6"/>
      <c r="G4" s="7"/>
    </row>
    <row r="5" spans="1:9" s="11" customFormat="1" ht="18" customHeight="1">
      <c r="A5" s="20" t="s">
        <v>1</v>
      </c>
      <c r="B5" s="20"/>
      <c r="C5" s="20" t="s">
        <v>76</v>
      </c>
      <c r="D5" s="20"/>
      <c r="E5" s="20"/>
      <c r="F5" s="20"/>
      <c r="G5" s="20"/>
      <c r="H5" s="20"/>
      <c r="I5" s="20"/>
    </row>
    <row r="6" spans="1:9" s="11" customFormat="1" ht="18" customHeight="1">
      <c r="A6" s="20" t="s">
        <v>12</v>
      </c>
      <c r="B6" s="20"/>
      <c r="C6" s="20" t="s">
        <v>77</v>
      </c>
      <c r="D6" s="20"/>
      <c r="E6" s="20"/>
      <c r="F6" s="12" t="s">
        <v>2</v>
      </c>
      <c r="G6" s="20" t="s">
        <v>77</v>
      </c>
      <c r="H6" s="20"/>
      <c r="I6" s="20"/>
    </row>
    <row r="7" spans="1:9" s="11" customFormat="1" ht="18" customHeight="1">
      <c r="A7" s="20" t="s">
        <v>13</v>
      </c>
      <c r="B7" s="20"/>
      <c r="C7" s="20" t="s">
        <v>85</v>
      </c>
      <c r="D7" s="20"/>
      <c r="E7" s="20"/>
      <c r="F7" s="12" t="s">
        <v>14</v>
      </c>
      <c r="G7" s="20">
        <v>83775220</v>
      </c>
      <c r="H7" s="20"/>
      <c r="I7" s="20"/>
    </row>
    <row r="8" spans="1:9" s="11" customFormat="1" ht="18" customHeight="1">
      <c r="A8" s="20" t="s">
        <v>15</v>
      </c>
      <c r="B8" s="20"/>
      <c r="C8" s="12"/>
      <c r="D8" s="12" t="s">
        <v>16</v>
      </c>
      <c r="E8" s="12" t="s">
        <v>17</v>
      </c>
      <c r="F8" s="12" t="s">
        <v>18</v>
      </c>
      <c r="G8" s="12" t="s">
        <v>9</v>
      </c>
      <c r="H8" s="12" t="s">
        <v>19</v>
      </c>
      <c r="I8" s="12" t="s">
        <v>3</v>
      </c>
    </row>
    <row r="9" spans="1:9" s="11" customFormat="1" ht="18" customHeight="1">
      <c r="A9" s="20" t="s">
        <v>20</v>
      </c>
      <c r="B9" s="20"/>
      <c r="C9" s="24" t="s">
        <v>21</v>
      </c>
      <c r="D9" s="12">
        <v>98.400959999999998</v>
      </c>
      <c r="E9" s="12">
        <v>98.400959999999998</v>
      </c>
      <c r="F9" s="12">
        <v>98.4</v>
      </c>
      <c r="G9" s="12">
        <v>10</v>
      </c>
      <c r="H9" s="14">
        <f>+F9/E9</f>
        <v>0.9999902439976196</v>
      </c>
      <c r="I9" s="13">
        <f>G9*H9</f>
        <v>9.9999024399761964</v>
      </c>
    </row>
    <row r="10" spans="1:9" s="11" customFormat="1" ht="18" customHeight="1">
      <c r="A10" s="22"/>
      <c r="B10" s="22"/>
      <c r="C10" s="24" t="s">
        <v>22</v>
      </c>
      <c r="D10" s="12">
        <v>98.400959999999998</v>
      </c>
      <c r="E10" s="12">
        <v>98.400959999999998</v>
      </c>
      <c r="F10" s="12">
        <v>98.4</v>
      </c>
      <c r="G10" s="12" t="s">
        <v>23</v>
      </c>
      <c r="H10" s="12"/>
      <c r="I10" s="12" t="s">
        <v>23</v>
      </c>
    </row>
    <row r="11" spans="1:9" s="11" customFormat="1" ht="18" customHeight="1">
      <c r="A11" s="22"/>
      <c r="B11" s="22"/>
      <c r="C11" s="24" t="s">
        <v>24</v>
      </c>
      <c r="D11" s="12"/>
      <c r="E11" s="12"/>
      <c r="F11" s="12"/>
      <c r="G11" s="12" t="s">
        <v>23</v>
      </c>
      <c r="H11" s="12"/>
      <c r="I11" s="12" t="s">
        <v>23</v>
      </c>
    </row>
    <row r="12" spans="1:9" s="11" customFormat="1" ht="18" customHeight="1">
      <c r="A12" s="22"/>
      <c r="B12" s="22"/>
      <c r="C12" s="24" t="s">
        <v>25</v>
      </c>
      <c r="D12" s="12"/>
      <c r="E12" s="12"/>
      <c r="F12" s="12"/>
      <c r="G12" s="12" t="s">
        <v>23</v>
      </c>
      <c r="H12" s="12"/>
      <c r="I12" s="12" t="s">
        <v>23</v>
      </c>
    </row>
    <row r="13" spans="1:9" s="11" customFormat="1" ht="18" customHeight="1">
      <c r="A13" s="20" t="s">
        <v>4</v>
      </c>
      <c r="B13" s="20" t="s">
        <v>26</v>
      </c>
      <c r="C13" s="20"/>
      <c r="D13" s="20"/>
      <c r="E13" s="20"/>
      <c r="F13" s="20" t="s">
        <v>27</v>
      </c>
      <c r="G13" s="20"/>
      <c r="H13" s="20"/>
      <c r="I13" s="20"/>
    </row>
    <row r="14" spans="1:9" s="11" customFormat="1" ht="185.35" customHeight="1">
      <c r="A14" s="20"/>
      <c r="B14" s="25" t="s">
        <v>83</v>
      </c>
      <c r="C14" s="25"/>
      <c r="D14" s="25"/>
      <c r="E14" s="25"/>
      <c r="F14" s="25" t="s">
        <v>84</v>
      </c>
      <c r="G14" s="25"/>
      <c r="H14" s="25"/>
      <c r="I14" s="25"/>
    </row>
    <row r="15" spans="1:9" s="11" customFormat="1" ht="28">
      <c r="A15" s="20" t="s">
        <v>5</v>
      </c>
      <c r="B15" s="12" t="s">
        <v>6</v>
      </c>
      <c r="C15" s="12" t="s">
        <v>7</v>
      </c>
      <c r="D15" s="12" t="s">
        <v>8</v>
      </c>
      <c r="E15" s="12" t="s">
        <v>28</v>
      </c>
      <c r="F15" s="12" t="s">
        <v>29</v>
      </c>
      <c r="G15" s="12" t="s">
        <v>9</v>
      </c>
      <c r="H15" s="12" t="s">
        <v>3</v>
      </c>
      <c r="I15" s="12" t="s">
        <v>11</v>
      </c>
    </row>
    <row r="16" spans="1:9" s="11" customFormat="1" ht="30" customHeight="1">
      <c r="A16" s="20"/>
      <c r="B16" s="20" t="s">
        <v>31</v>
      </c>
      <c r="C16" s="20" t="s">
        <v>33</v>
      </c>
      <c r="D16" s="26" t="s">
        <v>39</v>
      </c>
      <c r="E16" s="12" t="s">
        <v>61</v>
      </c>
      <c r="F16" s="12" t="s">
        <v>61</v>
      </c>
      <c r="G16" s="12">
        <v>3</v>
      </c>
      <c r="H16" s="12">
        <v>3</v>
      </c>
      <c r="I16" s="12"/>
    </row>
    <row r="17" spans="1:9" s="11" customFormat="1" ht="25" customHeight="1">
      <c r="A17" s="20"/>
      <c r="B17" s="20"/>
      <c r="C17" s="20"/>
      <c r="D17" s="26" t="s">
        <v>40</v>
      </c>
      <c r="E17" s="12" t="s">
        <v>62</v>
      </c>
      <c r="F17" s="12" t="s">
        <v>78</v>
      </c>
      <c r="G17" s="12">
        <v>2</v>
      </c>
      <c r="H17" s="12">
        <v>2</v>
      </c>
      <c r="I17" s="12"/>
    </row>
    <row r="18" spans="1:9" s="11" customFormat="1" ht="25" customHeight="1">
      <c r="A18" s="20"/>
      <c r="B18" s="20"/>
      <c r="C18" s="20"/>
      <c r="D18" s="26" t="s">
        <v>41</v>
      </c>
      <c r="E18" s="12" t="s">
        <v>63</v>
      </c>
      <c r="F18" s="12" t="s">
        <v>63</v>
      </c>
      <c r="G18" s="12">
        <v>3</v>
      </c>
      <c r="H18" s="12">
        <v>3</v>
      </c>
      <c r="I18" s="12"/>
    </row>
    <row r="19" spans="1:9" s="11" customFormat="1" ht="34" customHeight="1">
      <c r="A19" s="20"/>
      <c r="B19" s="20"/>
      <c r="C19" s="20"/>
      <c r="D19" s="26" t="s">
        <v>42</v>
      </c>
      <c r="E19" s="12" t="s">
        <v>64</v>
      </c>
      <c r="F19" s="12" t="s">
        <v>64</v>
      </c>
      <c r="G19" s="12">
        <v>2</v>
      </c>
      <c r="H19" s="12">
        <v>2</v>
      </c>
      <c r="I19" s="12"/>
    </row>
    <row r="20" spans="1:9" s="11" customFormat="1" ht="36.700000000000003" customHeight="1">
      <c r="A20" s="20"/>
      <c r="B20" s="20"/>
      <c r="C20" s="20"/>
      <c r="D20" s="26" t="s">
        <v>43</v>
      </c>
      <c r="E20" s="12" t="s">
        <v>64</v>
      </c>
      <c r="F20" s="12" t="s">
        <v>64</v>
      </c>
      <c r="G20" s="12">
        <v>2</v>
      </c>
      <c r="H20" s="12">
        <v>2</v>
      </c>
      <c r="I20" s="12"/>
    </row>
    <row r="21" spans="1:9" s="11" customFormat="1" ht="25" customHeight="1">
      <c r="A21" s="20"/>
      <c r="B21" s="20"/>
      <c r="C21" s="20"/>
      <c r="D21" s="26" t="s">
        <v>44</v>
      </c>
      <c r="E21" s="12" t="s">
        <v>61</v>
      </c>
      <c r="F21" s="12" t="s">
        <v>61</v>
      </c>
      <c r="G21" s="12">
        <v>3</v>
      </c>
      <c r="H21" s="12">
        <v>3</v>
      </c>
      <c r="I21" s="12"/>
    </row>
    <row r="22" spans="1:9" s="11" customFormat="1" ht="32.700000000000003" customHeight="1">
      <c r="A22" s="20"/>
      <c r="B22" s="20"/>
      <c r="C22" s="20" t="s">
        <v>34</v>
      </c>
      <c r="D22" s="26" t="s">
        <v>45</v>
      </c>
      <c r="E22" s="12" t="s">
        <v>65</v>
      </c>
      <c r="F22" s="14">
        <v>0.86199999999999999</v>
      </c>
      <c r="G22" s="12">
        <v>3</v>
      </c>
      <c r="H22" s="12">
        <v>3</v>
      </c>
      <c r="I22" s="12"/>
    </row>
    <row r="23" spans="1:9" s="11" customFormat="1" ht="35.35" customHeight="1">
      <c r="A23" s="20"/>
      <c r="B23" s="20"/>
      <c r="C23" s="20"/>
      <c r="D23" s="26" t="s">
        <v>46</v>
      </c>
      <c r="E23" s="15">
        <v>1</v>
      </c>
      <c r="F23" s="14">
        <v>0.98499999999999999</v>
      </c>
      <c r="G23" s="12">
        <v>3</v>
      </c>
      <c r="H23" s="12">
        <f>F23/E23*G23</f>
        <v>2.9550000000000001</v>
      </c>
      <c r="I23" s="12"/>
    </row>
    <row r="24" spans="1:9" s="11" customFormat="1" ht="25" customHeight="1">
      <c r="A24" s="20"/>
      <c r="B24" s="20"/>
      <c r="C24" s="20"/>
      <c r="D24" s="26" t="s">
        <v>47</v>
      </c>
      <c r="E24" s="15">
        <v>1</v>
      </c>
      <c r="F24" s="15">
        <v>1</v>
      </c>
      <c r="G24" s="12">
        <v>3</v>
      </c>
      <c r="H24" s="12">
        <v>3</v>
      </c>
      <c r="I24" s="12"/>
    </row>
    <row r="25" spans="1:9" s="11" customFormat="1" ht="36" customHeight="1">
      <c r="A25" s="20"/>
      <c r="B25" s="20"/>
      <c r="C25" s="20"/>
      <c r="D25" s="26" t="s">
        <v>48</v>
      </c>
      <c r="E25" s="12" t="s">
        <v>66</v>
      </c>
      <c r="F25" s="14">
        <v>0.98499999999999999</v>
      </c>
      <c r="G25" s="12">
        <v>2</v>
      </c>
      <c r="H25" s="12">
        <v>2</v>
      </c>
      <c r="I25" s="12"/>
    </row>
    <row r="26" spans="1:9" s="11" customFormat="1" ht="35.35" customHeight="1">
      <c r="A26" s="20"/>
      <c r="B26" s="20"/>
      <c r="C26" s="20"/>
      <c r="D26" s="26" t="s">
        <v>49</v>
      </c>
      <c r="E26" s="15">
        <v>1</v>
      </c>
      <c r="F26" s="15">
        <v>1</v>
      </c>
      <c r="G26" s="12">
        <v>2</v>
      </c>
      <c r="H26" s="12">
        <v>2</v>
      </c>
      <c r="I26" s="12"/>
    </row>
    <row r="27" spans="1:9" s="11" customFormat="1" ht="26.45" customHeight="1">
      <c r="A27" s="20"/>
      <c r="B27" s="20"/>
      <c r="C27" s="20" t="s">
        <v>35</v>
      </c>
      <c r="D27" s="26" t="s">
        <v>50</v>
      </c>
      <c r="E27" s="12" t="s">
        <v>67</v>
      </c>
      <c r="F27" s="16">
        <v>45136</v>
      </c>
      <c r="G27" s="12">
        <v>4</v>
      </c>
      <c r="H27" s="12">
        <v>4</v>
      </c>
      <c r="I27" s="12"/>
    </row>
    <row r="28" spans="1:9" s="11" customFormat="1" ht="26.45" customHeight="1">
      <c r="A28" s="20"/>
      <c r="B28" s="20"/>
      <c r="C28" s="20"/>
      <c r="D28" s="26" t="s">
        <v>52</v>
      </c>
      <c r="E28" s="12" t="s">
        <v>68</v>
      </c>
      <c r="F28" s="16">
        <v>45188</v>
      </c>
      <c r="G28" s="12">
        <v>4</v>
      </c>
      <c r="H28" s="12">
        <v>2</v>
      </c>
      <c r="I28" s="12"/>
    </row>
    <row r="29" spans="1:9" s="11" customFormat="1" ht="26.45" customHeight="1">
      <c r="A29" s="20"/>
      <c r="B29" s="20"/>
      <c r="C29" s="20"/>
      <c r="D29" s="26" t="s">
        <v>51</v>
      </c>
      <c r="E29" s="12" t="s">
        <v>69</v>
      </c>
      <c r="F29" s="16">
        <v>45247</v>
      </c>
      <c r="G29" s="12">
        <v>4</v>
      </c>
      <c r="H29" s="12">
        <v>4</v>
      </c>
      <c r="I29" s="12"/>
    </row>
    <row r="30" spans="1:9" s="11" customFormat="1" ht="22.45" customHeight="1">
      <c r="A30" s="20"/>
      <c r="B30" s="20"/>
      <c r="C30" s="20" t="s">
        <v>36</v>
      </c>
      <c r="D30" s="26" t="s">
        <v>53</v>
      </c>
      <c r="E30" s="12" t="s">
        <v>70</v>
      </c>
      <c r="F30" s="12" t="s">
        <v>79</v>
      </c>
      <c r="G30" s="12">
        <v>4</v>
      </c>
      <c r="H30" s="12">
        <v>4</v>
      </c>
      <c r="I30" s="12"/>
    </row>
    <row r="31" spans="1:9" s="11" customFormat="1" ht="22.45" customHeight="1">
      <c r="A31" s="20"/>
      <c r="B31" s="20"/>
      <c r="C31" s="20"/>
      <c r="D31" s="26" t="s">
        <v>54</v>
      </c>
      <c r="E31" s="12" t="s">
        <v>71</v>
      </c>
      <c r="F31" s="12" t="s">
        <v>80</v>
      </c>
      <c r="G31" s="12">
        <v>3</v>
      </c>
      <c r="H31" s="12">
        <v>3</v>
      </c>
      <c r="I31" s="12"/>
    </row>
    <row r="32" spans="1:9" s="11" customFormat="1" ht="22.45" customHeight="1">
      <c r="A32" s="20"/>
      <c r="B32" s="20"/>
      <c r="C32" s="20"/>
      <c r="D32" s="26" t="s">
        <v>55</v>
      </c>
      <c r="E32" s="12" t="s">
        <v>71</v>
      </c>
      <c r="F32" s="12" t="s">
        <v>80</v>
      </c>
      <c r="G32" s="12">
        <v>3</v>
      </c>
      <c r="H32" s="12">
        <v>3</v>
      </c>
      <c r="I32" s="12"/>
    </row>
    <row r="33" spans="1:9" s="11" customFormat="1" ht="37" customHeight="1">
      <c r="A33" s="20"/>
      <c r="B33" s="20" t="s">
        <v>32</v>
      </c>
      <c r="C33" s="20" t="s">
        <v>38</v>
      </c>
      <c r="D33" s="26" t="s">
        <v>56</v>
      </c>
      <c r="E33" s="12" t="s">
        <v>72</v>
      </c>
      <c r="F33" s="12" t="s">
        <v>82</v>
      </c>
      <c r="G33" s="12">
        <v>8</v>
      </c>
      <c r="H33" s="12">
        <v>6</v>
      </c>
      <c r="I33" s="21" t="s">
        <v>86</v>
      </c>
    </row>
    <row r="34" spans="1:9" s="11" customFormat="1" ht="34.35" customHeight="1">
      <c r="A34" s="20"/>
      <c r="B34" s="20"/>
      <c r="C34" s="20"/>
      <c r="D34" s="26" t="s">
        <v>57</v>
      </c>
      <c r="E34" s="12" t="s">
        <v>73</v>
      </c>
      <c r="F34" s="12" t="s">
        <v>82</v>
      </c>
      <c r="G34" s="12">
        <v>8</v>
      </c>
      <c r="H34" s="12">
        <v>6</v>
      </c>
      <c r="I34" s="21" t="s">
        <v>86</v>
      </c>
    </row>
    <row r="35" spans="1:9" s="11" customFormat="1" ht="38.35" customHeight="1">
      <c r="A35" s="20"/>
      <c r="B35" s="20"/>
      <c r="C35" s="20"/>
      <c r="D35" s="26" t="s">
        <v>58</v>
      </c>
      <c r="E35" s="12" t="s">
        <v>74</v>
      </c>
      <c r="F35" s="12" t="s">
        <v>82</v>
      </c>
      <c r="G35" s="12">
        <v>7</v>
      </c>
      <c r="H35" s="12">
        <v>6</v>
      </c>
      <c r="I35" s="21" t="s">
        <v>86</v>
      </c>
    </row>
    <row r="36" spans="1:9" s="11" customFormat="1" ht="46.7" customHeight="1">
      <c r="A36" s="20"/>
      <c r="B36" s="20"/>
      <c r="C36" s="20"/>
      <c r="D36" s="26" t="s">
        <v>59</v>
      </c>
      <c r="E36" s="12" t="s">
        <v>75</v>
      </c>
      <c r="F36" s="12" t="s">
        <v>81</v>
      </c>
      <c r="G36" s="12">
        <v>7</v>
      </c>
      <c r="H36" s="12">
        <v>7</v>
      </c>
      <c r="I36" s="21" t="s">
        <v>86</v>
      </c>
    </row>
    <row r="37" spans="1:9" s="11" customFormat="1" ht="34.35" customHeight="1">
      <c r="A37" s="20"/>
      <c r="B37" s="20"/>
      <c r="C37" s="12" t="s">
        <v>37</v>
      </c>
      <c r="D37" s="26" t="s">
        <v>60</v>
      </c>
      <c r="E37" s="12" t="s">
        <v>66</v>
      </c>
      <c r="F37" s="15">
        <v>0.9</v>
      </c>
      <c r="G37" s="12">
        <v>10</v>
      </c>
      <c r="H37" s="13">
        <f>0.9/0.95*10</f>
        <v>9.4736842105263168</v>
      </c>
      <c r="I37" s="12"/>
    </row>
    <row r="38" spans="1:9" s="11" customFormat="1" ht="23.7" customHeight="1">
      <c r="A38" s="20" t="s">
        <v>10</v>
      </c>
      <c r="B38" s="20"/>
      <c r="C38" s="20"/>
      <c r="D38" s="20"/>
      <c r="E38" s="20"/>
      <c r="F38" s="20"/>
      <c r="G38" s="12"/>
      <c r="H38" s="23">
        <f>I9+SUM(H16:H37)</f>
        <v>92.42858665050251</v>
      </c>
      <c r="I38" s="12"/>
    </row>
    <row r="39" spans="1:9" s="8" customFormat="1" ht="15.35">
      <c r="D39" s="9"/>
      <c r="E39" s="9"/>
      <c r="G39" s="10"/>
    </row>
  </sheetData>
  <mergeCells count="30">
    <mergeCell ref="C30:C32"/>
    <mergeCell ref="B16:B32"/>
    <mergeCell ref="A15:A37"/>
    <mergeCell ref="A38:F38"/>
    <mergeCell ref="C16:C21"/>
    <mergeCell ref="C22:C26"/>
    <mergeCell ref="C27:C29"/>
    <mergeCell ref="C33:C36"/>
    <mergeCell ref="B33:B37"/>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51181102362204722" top="0.35433070866141736" bottom="0.35433070866141736" header="0.31496062992125984" footer="0.31496062992125984"/>
  <pageSetup paperSize="9" scale="7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cp:lastModifiedBy>
  <cp:lastPrinted>2023-05-15T01:59:29Z</cp:lastPrinted>
  <dcterms:created xsi:type="dcterms:W3CDTF">2018-03-28T06:56:00Z</dcterms:created>
  <dcterms:modified xsi:type="dcterms:W3CDTF">2023-05-15T02:00:00Z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