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ngyin\Desktop\委-景\"/>
    </mc:Choice>
  </mc:AlternateContent>
  <xr:revisionPtr revIDLastSave="0" documentId="13_ncr:1_{A19E89CA-D5C0-4FB9-B4AA-73133A25A4A6}" xr6:coauthVersionLast="47" xr6:coauthVersionMax="47" xr10:uidLastSave="{00000000-0000-0000-0000-000000000000}"/>
  <bookViews>
    <workbookView xWindow="-110" yWindow="-110" windowWidth="19420" windowHeight="11500" tabRatio="927" xr2:uid="{00000000-000D-0000-FFFF-FFFF00000000}"/>
  </bookViews>
  <sheets>
    <sheet name="12.综合类 " sheetId="41" r:id="rId1"/>
    <sheet name="Sheet1" sheetId="30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8" i="41" l="1"/>
  <c r="H17" i="41"/>
  <c r="H18" i="41"/>
  <c r="H19" i="41"/>
  <c r="H20" i="41"/>
  <c r="H21" i="41"/>
  <c r="H22" i="41"/>
  <c r="H23" i="41"/>
  <c r="H24" i="41"/>
  <c r="H25" i="41"/>
  <c r="H16" i="41"/>
  <c r="H9" i="41" l="1"/>
  <c r="I9" i="41" s="1"/>
</calcChain>
</file>

<file path=xl/sharedStrings.xml><?xml version="1.0" encoding="utf-8"?>
<sst xmlns="http://schemas.openxmlformats.org/spreadsheetml/2006/main" count="85" uniqueCount="70">
  <si>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</si>
  <si>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</si>
  <si>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</si>
  <si>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</si>
  <si>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</si>
  <si>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</si>
  <si>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</si>
  <si>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</si>
  <si>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</si>
  <si>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</si>
  <si>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项目预算控制数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</si>
  <si>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</si>
  <si>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</si>
  <si>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</si>
  <si>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</si>
  <si>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</si>
  <si>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</si>
  <si>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</si>
  <si>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</si>
  <si>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</si>
  <si>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</si>
  <si>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</si>
  <si>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</si>
  <si>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</si>
  <si>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</si>
  <si>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</si>
  <si>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</si>
  <si>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</si>
  <si>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</si>
  <si>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</si>
  <si>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</si>
  <si>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1" type="noConversion"/>
  </si>
  <si>
    <t>孙荣山</t>
    <phoneticPr fontId="11" type="noConversion"/>
  </si>
  <si>
    <t>通过交通基础设施建设项目审查咨询服务项目，委托专业机构为我单位提供施工图设计文件咨询报告审查、施工图设计变更咨询报告审查、公路施图设计单位信用评价咨询服务、施工图设计文件咨询服务，保证年度审查工作合法合规的开展。</t>
    <phoneticPr fontId="11" type="noConversion"/>
  </si>
  <si>
    <t>按年度工作任务安排全部落实。</t>
    <phoneticPr fontId="11" type="noConversion"/>
  </si>
  <si>
    <t>16个</t>
    <phoneticPr fontId="11" type="noConversion"/>
  </si>
  <si>
    <t>16家</t>
    <phoneticPr fontId="11" type="noConversion"/>
  </si>
  <si>
    <t>17家</t>
    <phoneticPr fontId="11" type="noConversion"/>
  </si>
  <si>
    <t>施工图设计文件咨询报告审查</t>
  </si>
  <si>
    <t>公路施图设计单位信用评价咨询服务</t>
  </si>
  <si>
    <t>施工图设计文件咨询服务</t>
  </si>
  <si>
    <t>定性</t>
  </si>
  <si>
    <t>按期支付</t>
    <phoneticPr fontId="11" type="noConversion"/>
  </si>
  <si>
    <t>定性</t>
    <phoneticPr fontId="11" type="noConversion"/>
  </si>
  <si>
    <t>当年完成</t>
    <phoneticPr fontId="11" type="noConversion"/>
  </si>
  <si>
    <t>≤70万元</t>
    <phoneticPr fontId="11" type="noConversion"/>
  </si>
  <si>
    <t>69万元</t>
    <phoneticPr fontId="11" type="noConversion"/>
  </si>
  <si>
    <t>17个</t>
    <phoneticPr fontId="11" type="noConversion"/>
  </si>
  <si>
    <t>2项</t>
    <phoneticPr fontId="11" type="noConversion"/>
  </si>
  <si>
    <t>5项</t>
    <phoneticPr fontId="11" type="noConversion"/>
  </si>
  <si>
    <t>2项</t>
    <phoneticPr fontId="11" type="noConversion"/>
  </si>
  <si>
    <t>交通基础设施建设项目审查服务</t>
    <phoneticPr fontId="11" type="noConversion"/>
  </si>
  <si>
    <t>公路施图设计单位信用评价咨询服务：完成年度内公路施工图设计单位进行信用评价信息的收集、处理和汇总工作，约16家。</t>
    <phoneticPr fontId="11" type="noConversion"/>
  </si>
  <si>
    <t>施工图设计变更咨询报告审查：依据公路工程可行性研究报告、初步设计文件及国务院《建设工程质量管理条例》、《建设工程勘察设计管理条例》和交通部《公路建设市场管理办法》、《公路工程基本建设项目设计文件编制办法》、《公路工程设计变更管理办法》等</t>
    <phoneticPr fontId="11" type="noConversion"/>
  </si>
  <si>
    <t>优。施工图设计变更咨询报告审查：依据公路工程可行性研究报告、初步设计文件及国务院《建设工程质量管理条例》、《建设工程勘察设计管理条例》和交通部《公路建设市场管理办法》、《公路工程基本建设项目设计文件编制办法》、《公路工程设计变更管理办法》等</t>
    <phoneticPr fontId="11" type="noConversion"/>
  </si>
  <si>
    <t>施工图设计文件咨询报告审查：依据公路工程可行性研究报告、初步设计文件及国务院《建设工程质量管理条例》、《建设工程勘察设计管理条例》和交通部《公路建设市场管理办法》、《公路工程基本建设项目设计文件编制办法》等要求，组织咨询报告审查。</t>
    <phoneticPr fontId="11" type="noConversion"/>
  </si>
  <si>
    <t>优。施工图设计文件咨询报告审查：依据公路工程可行性研究报告、初步设计文件及国务院《建设工程质量管理条例》、《建设工程勘察设计管理条例》和交通部《公路建设市场管理办法》、《公路工程基本建设项目设计文件编制办法》等要求，组织咨询报告审查。</t>
    <phoneticPr fontId="11" type="noConversion"/>
  </si>
  <si>
    <t>施工图设计文件咨询服务：依据《招标投标法》和相关招标文件要求，开展工作。</t>
    <phoneticPr fontId="11" type="noConversion"/>
  </si>
  <si>
    <t>优。施工图设计文件咨询服务：依据《招标投标法》和相关招标文件要求，开展工作。</t>
    <phoneticPr fontId="11" type="noConversion"/>
  </si>
  <si>
    <t>实现各项投资有效控制，保障资金合理利用和分配，保障建设及相关市场经济秩序，保障公路工程施工图设计文件中涉及公共利益、公众安全、工程建设强制性标准的内容得到落实。</t>
    <phoneticPr fontId="11" type="noConversion"/>
  </si>
  <si>
    <t>资金支付进度：合同签订时间：2022年6月前，2022年12月前完成资金支付</t>
  </si>
  <si>
    <t>项目实施进度：2022年5月-2022年12月，按时完成率100%</t>
  </si>
  <si>
    <r>
      <t>产
出
指
标
(</t>
    </r>
    <r>
      <rPr>
        <sz val="10.5"/>
        <color rgb="FF000000"/>
        <rFont val="仿宋_GB2312"/>
        <family val="3"/>
        <charset val="134"/>
      </rPr>
      <t>50</t>
    </r>
    <r>
      <rPr>
        <sz val="10.5"/>
        <color indexed="8"/>
        <rFont val="仿宋_GB2312"/>
        <family val="3"/>
        <charset val="134"/>
      </rPr>
      <t>分)</t>
    </r>
    <phoneticPr fontId="11" type="noConversion"/>
  </si>
  <si>
    <r>
      <t>数量指标
（</t>
    </r>
    <r>
      <rPr>
        <sz val="10.5"/>
        <color rgb="FF000000"/>
        <rFont val="仿宋_GB2312"/>
        <family val="3"/>
        <charset val="134"/>
      </rPr>
      <t>15</t>
    </r>
    <r>
      <rPr>
        <sz val="10.5"/>
        <color indexed="8"/>
        <rFont val="仿宋_GB2312"/>
        <family val="3"/>
        <charset val="134"/>
      </rPr>
      <t>分）</t>
    </r>
    <phoneticPr fontId="11" type="noConversion"/>
  </si>
  <si>
    <r>
      <t>质量指标
（</t>
    </r>
    <r>
      <rPr>
        <sz val="10.5"/>
        <color rgb="FF000000"/>
        <rFont val="仿宋_GB2312"/>
        <family val="3"/>
        <charset val="134"/>
      </rPr>
      <t>13</t>
    </r>
    <r>
      <rPr>
        <sz val="10.5"/>
        <color indexed="8"/>
        <rFont val="仿宋_GB2312"/>
        <family val="3"/>
        <charset val="134"/>
      </rPr>
      <t>分）</t>
    </r>
    <phoneticPr fontId="11" type="noConversion"/>
  </si>
  <si>
    <r>
      <t>优。</t>
    </r>
    <r>
      <rPr>
        <sz val="10.5"/>
        <color rgb="FF000000"/>
        <rFont val="仿宋_GB2312"/>
        <family val="3"/>
        <charset val="134"/>
      </rPr>
      <t>公路施图设计单位信用评价咨询服务：完成年度内公路施工图设计单位进行信用评价信息的收集、处理和汇总工作，约16家。</t>
    </r>
    <phoneticPr fontId="11" type="noConversion"/>
  </si>
  <si>
    <r>
      <t>时效指标
（</t>
    </r>
    <r>
      <rPr>
        <sz val="10.5"/>
        <color rgb="FF000000"/>
        <rFont val="仿宋_GB2312"/>
        <family val="3"/>
        <charset val="134"/>
      </rPr>
      <t>12</t>
    </r>
    <r>
      <rPr>
        <sz val="10.5"/>
        <color indexed="8"/>
        <rFont val="仿宋_GB2312"/>
        <family val="3"/>
        <charset val="134"/>
      </rPr>
      <t>分）</t>
    </r>
    <phoneticPr fontId="11" type="noConversion"/>
  </si>
  <si>
    <r>
      <t>成本指标
（</t>
    </r>
    <r>
      <rPr>
        <sz val="10.5"/>
        <color rgb="FF000000"/>
        <rFont val="仿宋_GB2312"/>
        <family val="3"/>
        <charset val="134"/>
      </rPr>
      <t>1</t>
    </r>
    <r>
      <rPr>
        <sz val="10.5"/>
        <color indexed="8"/>
        <rFont val="仿宋_GB2312"/>
        <family val="3"/>
        <charset val="134"/>
      </rPr>
      <t>0分）</t>
    </r>
    <phoneticPr fontId="11" type="noConversion"/>
  </si>
  <si>
    <r>
      <t>效益指标（</t>
    </r>
    <r>
      <rPr>
        <sz val="10.5"/>
        <color rgb="FF000000"/>
        <rFont val="仿宋_GB2312"/>
        <family val="3"/>
        <charset val="134"/>
      </rPr>
      <t>40</t>
    </r>
    <r>
      <rPr>
        <sz val="10.5"/>
        <color indexed="8"/>
        <rFont val="仿宋_GB2312"/>
        <family val="3"/>
        <charset val="134"/>
      </rPr>
      <t>分）</t>
    </r>
    <phoneticPr fontId="11" type="noConversion"/>
  </si>
  <si>
    <r>
      <t>效益指标
（</t>
    </r>
    <r>
      <rPr>
        <sz val="10.5"/>
        <color rgb="FF000000"/>
        <rFont val="仿宋_GB2312"/>
        <family val="3"/>
        <charset val="134"/>
      </rPr>
      <t>4</t>
    </r>
    <r>
      <rPr>
        <sz val="10.5"/>
        <color indexed="8"/>
        <rFont val="仿宋_GB2312"/>
        <family val="3"/>
        <charset val="134"/>
      </rPr>
      <t>0分）</t>
    </r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</si>
</sst>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7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0.5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.5"/>
      <name val="仿宋_GB2312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0" fontId="13" fillId="0" borderId="5" xfId="0" applyNumberFormat="1" applyFont="1" applyBorder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14" fillId="0" borderId="5" xfId="0" applyFont="1" applyBorder="1" applyAlignment="1">
      <alignment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left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176" fontId="14" fillId="0" borderId="5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8"/>
  <sheetViews>
    <sheetView tabSelected="1" zoomScale="90" zoomScaleNormal="90" workbookViewId="0">
      <selection activeCell="D9" sqref="D9"/>
    </sheetView>
  </sheetViews>
  <sheetFormatPr defaultColWidth="9" defaultRowHeight="14"/>
  <cols>
    <col min="1" max="1" width="4.08984375" customWidth="1"/>
    <col min="2" max="2" width="8.90625" customWidth="1"/>
    <col min="3" max="3" width="18.90625" customWidth="1"/>
    <col min="4" max="4" width="23" style="3" customWidth="1"/>
    <col min="5" max="5" width="16.6328125" style="3" customWidth="1"/>
    <col min="6" max="6" width="23.36328125" customWidth="1"/>
    <col min="7" max="7" width="11" style="4" customWidth="1"/>
    <col min="8" max="8" width="15.90625" customWidth="1"/>
    <col min="9" max="9" width="24.7265625" bestFit="1" customWidth="1"/>
  </cols>
  <sheetData>
    <row r="1" spans="1:9" ht="21">
      <c r="A1" s="9"/>
      <c r="B1" s="9"/>
      <c r="C1" s="9"/>
      <c r="D1" s="9"/>
      <c r="E1" s="9"/>
      <c r="F1" s="9"/>
      <c r="G1" s="9"/>
    </row>
    <row r="2" spans="1:9" s="1" customFormat="1" ht="22.5" customHeight="1">
      <c r="A2" s="10" t="s">
        <v>0</v>
      </c>
      <c r="B2" s="10"/>
      <c r="C2" s="10"/>
      <c r="D2" s="10"/>
      <c r="E2" s="10"/>
      <c r="F2" s="10"/>
      <c r="G2" s="10"/>
      <c r="H2" s="10"/>
      <c r="I2" s="10"/>
    </row>
    <row r="3" spans="1:9" s="2" customFormat="1" ht="18.75" customHeight="1">
      <c r="A3" s="11" t="s">
        <v>31</v>
      </c>
      <c r="B3" s="11"/>
      <c r="C3" s="11"/>
      <c r="D3" s="11"/>
      <c r="E3" s="11"/>
      <c r="F3" s="11"/>
      <c r="G3" s="11"/>
      <c r="H3" s="11"/>
      <c r="I3" s="11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8" customFormat="1" ht="13.5" customHeight="1">
      <c r="A5" s="12" t="s">
        <v>1</v>
      </c>
      <c r="B5" s="12"/>
      <c r="C5" s="13" t="s">
        <v>51</v>
      </c>
      <c r="D5" s="14"/>
      <c r="E5" s="14"/>
      <c r="F5" s="14"/>
      <c r="G5" s="14"/>
      <c r="H5" s="14"/>
      <c r="I5" s="15"/>
    </row>
    <row r="6" spans="1:9" s="8" customFormat="1">
      <c r="A6" s="12" t="s">
        <v>13</v>
      </c>
      <c r="B6" s="12"/>
      <c r="C6" s="13"/>
      <c r="D6" s="14"/>
      <c r="E6" s="15"/>
      <c r="F6" s="16" t="s">
        <v>2</v>
      </c>
      <c r="G6" s="13"/>
      <c r="H6" s="14"/>
      <c r="I6" s="15"/>
    </row>
    <row r="7" spans="1:9" s="8" customFormat="1">
      <c r="A7" s="12" t="s">
        <v>14</v>
      </c>
      <c r="B7" s="12"/>
      <c r="C7" s="13" t="s">
        <v>32</v>
      </c>
      <c r="D7" s="14"/>
      <c r="E7" s="15"/>
      <c r="F7" s="16" t="s">
        <v>15</v>
      </c>
      <c r="G7" s="13"/>
      <c r="H7" s="14"/>
      <c r="I7" s="15"/>
    </row>
    <row r="8" spans="1:9" s="8" customFormat="1">
      <c r="A8" s="12" t="s">
        <v>16</v>
      </c>
      <c r="B8" s="12"/>
      <c r="C8" s="16"/>
      <c r="D8" s="17" t="s">
        <v>17</v>
      </c>
      <c r="E8" s="16" t="s">
        <v>18</v>
      </c>
      <c r="F8" s="16" t="s">
        <v>19</v>
      </c>
      <c r="G8" s="16" t="s">
        <v>9</v>
      </c>
      <c r="H8" s="16" t="s">
        <v>20</v>
      </c>
      <c r="I8" s="17" t="s">
        <v>3</v>
      </c>
    </row>
    <row r="9" spans="1:9" s="8" customFormat="1" ht="13.5" customHeight="1">
      <c r="A9" s="12" t="s">
        <v>21</v>
      </c>
      <c r="B9" s="12"/>
      <c r="C9" s="18" t="s">
        <v>22</v>
      </c>
      <c r="D9" s="17">
        <v>70</v>
      </c>
      <c r="E9" s="17">
        <v>70</v>
      </c>
      <c r="F9" s="16">
        <v>69</v>
      </c>
      <c r="G9" s="16">
        <v>10</v>
      </c>
      <c r="H9" s="19">
        <f>+F9/E9</f>
        <v>0.98571428571428577</v>
      </c>
      <c r="I9" s="20">
        <f>G9*H9</f>
        <v>9.8571428571428577</v>
      </c>
    </row>
    <row r="10" spans="1:9" s="8" customFormat="1" ht="13.5" customHeight="1">
      <c r="A10" s="21"/>
      <c r="B10" s="21"/>
      <c r="C10" s="18" t="s">
        <v>23</v>
      </c>
      <c r="D10" s="17">
        <v>70</v>
      </c>
      <c r="E10" s="17">
        <v>70</v>
      </c>
      <c r="F10" s="16">
        <v>69</v>
      </c>
      <c r="G10" s="16" t="s">
        <v>24</v>
      </c>
      <c r="H10" s="17"/>
      <c r="I10" s="17" t="s">
        <v>24</v>
      </c>
    </row>
    <row r="11" spans="1:9" s="8" customFormat="1" ht="13.5" customHeight="1">
      <c r="A11" s="21"/>
      <c r="B11" s="21"/>
      <c r="C11" s="18" t="s">
        <v>25</v>
      </c>
      <c r="D11" s="17"/>
      <c r="E11" s="17"/>
      <c r="F11" s="16"/>
      <c r="G11" s="16" t="s">
        <v>24</v>
      </c>
      <c r="H11" s="17"/>
      <c r="I11" s="17" t="s">
        <v>24</v>
      </c>
    </row>
    <row r="12" spans="1:9" s="8" customFormat="1">
      <c r="A12" s="21"/>
      <c r="B12" s="21"/>
      <c r="C12" s="18" t="s">
        <v>26</v>
      </c>
      <c r="D12" s="17"/>
      <c r="E12" s="17"/>
      <c r="F12" s="16"/>
      <c r="G12" s="16" t="s">
        <v>24</v>
      </c>
      <c r="H12" s="17"/>
      <c r="I12" s="17" t="s">
        <v>24</v>
      </c>
    </row>
    <row r="13" spans="1:9" s="8" customFormat="1" ht="18" customHeight="1">
      <c r="A13" s="12" t="s">
        <v>4</v>
      </c>
      <c r="B13" s="12" t="s">
        <v>27</v>
      </c>
      <c r="C13" s="12"/>
      <c r="D13" s="12"/>
      <c r="E13" s="12"/>
      <c r="F13" s="13" t="s">
        <v>28</v>
      </c>
      <c r="G13" s="14"/>
      <c r="H13" s="14"/>
      <c r="I13" s="15"/>
    </row>
    <row r="14" spans="1:9" s="8" customFormat="1" ht="72.5" customHeight="1">
      <c r="A14" s="12"/>
      <c r="B14" s="22" t="s">
        <v>33</v>
      </c>
      <c r="C14" s="23"/>
      <c r="D14" s="23"/>
      <c r="E14" s="24"/>
      <c r="F14" s="13" t="s">
        <v>34</v>
      </c>
      <c r="G14" s="14"/>
      <c r="H14" s="14"/>
      <c r="I14" s="15"/>
    </row>
    <row r="15" spans="1:9" s="8" customFormat="1" ht="13.5" customHeight="1">
      <c r="A15" s="12" t="s">
        <v>5</v>
      </c>
      <c r="B15" s="17" t="s">
        <v>6</v>
      </c>
      <c r="C15" s="17" t="s">
        <v>7</v>
      </c>
      <c r="D15" s="16" t="s">
        <v>8</v>
      </c>
      <c r="E15" s="17" t="s">
        <v>29</v>
      </c>
      <c r="F15" s="17" t="s">
        <v>30</v>
      </c>
      <c r="G15" s="16" t="s">
        <v>9</v>
      </c>
      <c r="H15" s="16" t="s">
        <v>3</v>
      </c>
      <c r="I15" s="17" t="s">
        <v>12</v>
      </c>
    </row>
    <row r="16" spans="1:9" s="8" customFormat="1" ht="54.75" customHeight="1">
      <c r="A16" s="12"/>
      <c r="B16" s="12" t="s">
        <v>62</v>
      </c>
      <c r="C16" s="12" t="s">
        <v>63</v>
      </c>
      <c r="D16" s="25" t="s">
        <v>38</v>
      </c>
      <c r="E16" s="17" t="s">
        <v>35</v>
      </c>
      <c r="F16" s="17" t="s">
        <v>47</v>
      </c>
      <c r="G16" s="26">
        <v>5</v>
      </c>
      <c r="H16" s="26">
        <f>G16</f>
        <v>5</v>
      </c>
      <c r="I16" s="17"/>
    </row>
    <row r="17" spans="1:9" s="8" customFormat="1" ht="54" customHeight="1">
      <c r="A17" s="12"/>
      <c r="B17" s="12"/>
      <c r="C17" s="12"/>
      <c r="D17" s="25" t="s">
        <v>39</v>
      </c>
      <c r="E17" s="17" t="s">
        <v>36</v>
      </c>
      <c r="F17" s="17" t="s">
        <v>37</v>
      </c>
      <c r="G17" s="26">
        <v>5</v>
      </c>
      <c r="H17" s="26">
        <f t="shared" ref="H17:H25" si="0">G17</f>
        <v>5</v>
      </c>
      <c r="I17" s="17"/>
    </row>
    <row r="18" spans="1:9" s="8" customFormat="1" ht="50.25" customHeight="1">
      <c r="A18" s="12"/>
      <c r="B18" s="12"/>
      <c r="C18" s="12"/>
      <c r="D18" s="25" t="s">
        <v>40</v>
      </c>
      <c r="E18" s="17" t="s">
        <v>48</v>
      </c>
      <c r="F18" s="17" t="s">
        <v>50</v>
      </c>
      <c r="G18" s="26">
        <v>3</v>
      </c>
      <c r="H18" s="26">
        <f t="shared" si="0"/>
        <v>3</v>
      </c>
      <c r="I18" s="26"/>
    </row>
    <row r="19" spans="1:9" s="8" customFormat="1" ht="41.25" customHeight="1">
      <c r="A19" s="12"/>
      <c r="B19" s="12"/>
      <c r="C19" s="12"/>
      <c r="D19" s="25" t="s">
        <v>40</v>
      </c>
      <c r="E19" s="17" t="s">
        <v>49</v>
      </c>
      <c r="F19" s="17" t="s">
        <v>49</v>
      </c>
      <c r="G19" s="26">
        <v>2</v>
      </c>
      <c r="H19" s="26">
        <f t="shared" si="0"/>
        <v>2</v>
      </c>
      <c r="I19" s="26"/>
    </row>
    <row r="20" spans="1:9" s="8" customFormat="1" ht="81">
      <c r="A20" s="12"/>
      <c r="B20" s="12"/>
      <c r="C20" s="12" t="s">
        <v>64</v>
      </c>
      <c r="D20" s="27" t="s">
        <v>52</v>
      </c>
      <c r="E20" s="17" t="s">
        <v>41</v>
      </c>
      <c r="F20" s="17" t="s">
        <v>65</v>
      </c>
      <c r="G20" s="26">
        <v>4</v>
      </c>
      <c r="H20" s="26">
        <f t="shared" si="0"/>
        <v>4</v>
      </c>
      <c r="I20" s="17"/>
    </row>
    <row r="21" spans="1:9" s="8" customFormat="1" ht="148.5">
      <c r="A21" s="12"/>
      <c r="B21" s="12"/>
      <c r="C21" s="12"/>
      <c r="D21" s="27" t="s">
        <v>53</v>
      </c>
      <c r="E21" s="17" t="s">
        <v>41</v>
      </c>
      <c r="F21" s="17" t="s">
        <v>54</v>
      </c>
      <c r="G21" s="26">
        <v>3</v>
      </c>
      <c r="H21" s="26">
        <f t="shared" si="0"/>
        <v>3</v>
      </c>
      <c r="I21" s="17"/>
    </row>
    <row r="22" spans="1:9" s="8" customFormat="1" ht="148.5">
      <c r="A22" s="12"/>
      <c r="B22" s="12"/>
      <c r="C22" s="12"/>
      <c r="D22" s="27" t="s">
        <v>55</v>
      </c>
      <c r="E22" s="17" t="s">
        <v>41</v>
      </c>
      <c r="F22" s="17" t="s">
        <v>56</v>
      </c>
      <c r="G22" s="26">
        <v>3</v>
      </c>
      <c r="H22" s="26">
        <f t="shared" si="0"/>
        <v>3</v>
      </c>
      <c r="I22" s="17"/>
    </row>
    <row r="23" spans="1:9" s="8" customFormat="1" ht="54">
      <c r="A23" s="12"/>
      <c r="B23" s="12"/>
      <c r="C23" s="12"/>
      <c r="D23" s="27" t="s">
        <v>57</v>
      </c>
      <c r="E23" s="17" t="s">
        <v>41</v>
      </c>
      <c r="F23" s="17" t="s">
        <v>58</v>
      </c>
      <c r="G23" s="26">
        <v>3</v>
      </c>
      <c r="H23" s="26">
        <f t="shared" si="0"/>
        <v>3</v>
      </c>
      <c r="I23" s="17"/>
    </row>
    <row r="24" spans="1:9" s="8" customFormat="1" ht="54">
      <c r="A24" s="12"/>
      <c r="B24" s="12"/>
      <c r="C24" s="12" t="s">
        <v>66</v>
      </c>
      <c r="D24" s="27" t="s">
        <v>60</v>
      </c>
      <c r="E24" s="17" t="s">
        <v>41</v>
      </c>
      <c r="F24" s="17" t="s">
        <v>42</v>
      </c>
      <c r="G24" s="26">
        <v>6</v>
      </c>
      <c r="H24" s="26">
        <f t="shared" si="0"/>
        <v>6</v>
      </c>
      <c r="I24" s="17"/>
    </row>
    <row r="25" spans="1:9" s="8" customFormat="1" ht="40.5">
      <c r="A25" s="12"/>
      <c r="B25" s="12"/>
      <c r="C25" s="12"/>
      <c r="D25" s="27" t="s">
        <v>61</v>
      </c>
      <c r="E25" s="17" t="s">
        <v>43</v>
      </c>
      <c r="F25" s="17" t="s">
        <v>44</v>
      </c>
      <c r="G25" s="26">
        <v>6</v>
      </c>
      <c r="H25" s="26">
        <f t="shared" si="0"/>
        <v>6</v>
      </c>
      <c r="I25" s="17"/>
    </row>
    <row r="26" spans="1:9" s="8" customFormat="1" ht="39" customHeight="1">
      <c r="A26" s="12"/>
      <c r="B26" s="12"/>
      <c r="C26" s="28" t="s">
        <v>67</v>
      </c>
      <c r="D26" s="25" t="s">
        <v>10</v>
      </c>
      <c r="E26" s="17" t="s">
        <v>45</v>
      </c>
      <c r="F26" s="17" t="s">
        <v>46</v>
      </c>
      <c r="G26" s="26">
        <v>10</v>
      </c>
      <c r="H26" s="26">
        <v>10</v>
      </c>
      <c r="I26" s="17"/>
    </row>
    <row r="27" spans="1:9" s="8" customFormat="1" ht="117.75" customHeight="1">
      <c r="A27" s="12"/>
      <c r="B27" s="17" t="s">
        <v>68</v>
      </c>
      <c r="C27" s="17" t="s">
        <v>69</v>
      </c>
      <c r="D27" s="29" t="s">
        <v>59</v>
      </c>
      <c r="E27" s="17" t="s">
        <v>43</v>
      </c>
      <c r="F27" s="17" t="s">
        <v>59</v>
      </c>
      <c r="G27" s="26">
        <v>40</v>
      </c>
      <c r="H27" s="26">
        <v>35</v>
      </c>
      <c r="I27" s="17"/>
    </row>
    <row r="28" spans="1:9" s="8" customFormat="1">
      <c r="A28" s="12" t="s">
        <v>11</v>
      </c>
      <c r="B28" s="12"/>
      <c r="C28" s="12"/>
      <c r="D28" s="12"/>
      <c r="E28" s="12"/>
      <c r="F28" s="12"/>
      <c r="G28" s="26"/>
      <c r="H28" s="30">
        <f>SUM(H16:H27)+I9</f>
        <v>94.857142857142861</v>
      </c>
      <c r="I28" s="17"/>
    </row>
  </sheetData>
  <mergeCells count="27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B14:E14"/>
    <mergeCell ref="F14:I14"/>
    <mergeCell ref="F13:I13"/>
    <mergeCell ref="A28:F28"/>
    <mergeCell ref="A15:A27"/>
    <mergeCell ref="B16:B26"/>
    <mergeCell ref="C16:C19"/>
    <mergeCell ref="C20:C23"/>
    <mergeCell ref="C24:C25"/>
  </mergeCells>
  <phoneticPr fontId="11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65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"/>
  <sheetData/>
  <phoneticPr fontId="1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12.综合类 </vt:lpstr>
      <vt:lpstr>Sheet1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jingyin</cp:lastModifiedBy>
  <cp:lastPrinted>2023-05-12T03:26:34Z</cp:lastPrinted>
  <dcterms:created xsi:type="dcterms:W3CDTF">2018-03-28T06:56:00Z</dcterms:created>
  <dcterms:modified xsi:type="dcterms:W3CDTF">2023-05-12T06:32:10Z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