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13852539-49AA-4692-B497-BE4A4DCB6D1B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2.信息系统建设维护" sheetId="33" r:id="rId1"/>
  </sheets>
  <definedNames>
    <definedName name="_xlnm.Print_Area" localSheetId="0">'2.信息系统建设维护'!$A$1:$I$32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3" l="1"/>
  <c r="H8" i="33" l="1"/>
  <c r="I8" i="33" s="1"/>
  <c r="H32" i="33" s="1"/>
</calcChain>
</file>

<file path=xl/sharedStrings.xml><?xml version="1.0" encoding="utf-8"?>
<sst xmlns="http://schemas.openxmlformats.org/spreadsheetml/2006/main" count="100" uniqueCount="79">
  <si>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</si>
  <si>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</si>
  <si>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</si>
  <si>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</si>
  <si>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</si>
  <si>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</si>
  <si>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</si>
  <si>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</si>
  <si>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</si>
  <si>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</si>
  <si>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</si>
  <si>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总分</t>
  </si>
  <si>
    <t>达到预期指标</t>
  </si>
  <si>
    <t>经济效益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</si>
  <si>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</si>
  <si>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</si>
  <si>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</si>
  <si>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</si>
  <si>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</si>
  <si>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</si>
  <si>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</si>
  <si>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</si>
  <si>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</si>
  <si>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</si>
  <si>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</si>
  <si>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</si>
  <si>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</si>
  <si>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</si>
  <si>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</si>
  <si>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</si>
  <si>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</si>
  <si>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</si>
  <si>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</si>
  <si>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</si>
  <si>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</si>
  <si>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</si>
  <si>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</si>
  <si>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</si>
  <si>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</si>
  <si>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</si>
  <si>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</si>
  <si>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</si>
  <si>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</si>
  <si>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王淼</t>
    <phoneticPr fontId="10" type="noConversion"/>
  </si>
  <si>
    <t>治超设备运维</t>
    <phoneticPr fontId="10" type="noConversion"/>
  </si>
  <si>
    <t>2022年密云区公路机电设施建设运维</t>
    <phoneticPr fontId="10" type="noConversion"/>
  </si>
  <si>
    <t>（1）路网建设：县道微波交调更新2套，视频更新4套，按期完成建设工作目标。（2）路网运维：240套路网外场设施和内场设施运维，保障好路网设备的稳定运行。（3）隧道运维：完成6套隧道机电设施的维护工作，保证设备完好率。</t>
    <phoneticPr fontId="10" type="noConversion"/>
  </si>
  <si>
    <t>（1）路网建设：县道微波交调更新1套，视频更新4套，新建视频设备1套，新建进出京卡口设备4处（8套），新建卡口接入设备1套，按期完成建设工作目标。（2）路网运维：240套路网外场设施和内场设施运维，保障好路网设备的稳定运行。（3）隧道运维：完成6套隧道机电设施的维护工作，保证设备完好率。</t>
    <phoneticPr fontId="10" type="noConversion"/>
  </si>
  <si>
    <t>路网设施建设工程</t>
    <phoneticPr fontId="10" type="noConversion"/>
  </si>
  <si>
    <t>6套</t>
    <phoneticPr fontId="10" type="noConversion"/>
  </si>
  <si>
    <t>15套</t>
    <phoneticPr fontId="10" type="noConversion"/>
  </si>
  <si>
    <t>路网设施运维</t>
    <phoneticPr fontId="10" type="noConversion"/>
  </si>
  <si>
    <t>隧道运维</t>
    <phoneticPr fontId="10" type="noConversion"/>
  </si>
  <si>
    <t>240套</t>
    <phoneticPr fontId="10" type="noConversion"/>
  </si>
  <si>
    <t>6套</t>
    <phoneticPr fontId="10" type="noConversion"/>
  </si>
  <si>
    <t>路网设施建设工程质量标准：符合《北京市公路路网信息采集与发布设备建设管理办法》要求，按《公路工程质量检验评定标准》JTG F80/1-2017验收合格。</t>
    <phoneticPr fontId="10" type="noConversion"/>
  </si>
  <si>
    <t>路网设施运维质量标准：符合《北京市普通公路路网信息采集与发布设施运维技术规程》，达到合格等级。</t>
    <phoneticPr fontId="10" type="noConversion"/>
  </si>
  <si>
    <t>隧道运维：符合《公路隧道养护技术规范》JTG_H12-2015，运维达到合格等级。</t>
    <phoneticPr fontId="10" type="noConversion"/>
  </si>
  <si>
    <t>路网设施建设工程：方案制定和前期准备时间：7月底前完成，招标采购时间：8月底前完成，合同签订时间：9月底前完成，施工时间：12月底前完成，完工时间：12月底前完成，交竣工验收时间：12月底前完成</t>
  </si>
  <si>
    <t>路网设施建设工程：方案制定和前期准备时间：7月底前完成，招标采购时间：8月底前完成，合同签订时间：9月底前完成，施工时间：12月底前完成，完工时间：12月底前完成，交竣工验收时间：12月底前完成</t>
    <phoneticPr fontId="10" type="noConversion"/>
  </si>
  <si>
    <t>路网运维工程实施进度：方案制定和前期准备时间：2021年12月底前完成，招标采购时间：2021年12月底前完成，合同签订时间：2021年12月底前完成，施工时间：1月，完工时间：12月底前完成，交竣工验收时间：12月底前完成。</t>
    <phoneticPr fontId="10" type="noConversion"/>
  </si>
  <si>
    <t>隧道运维工程实施进度：方案制定和前期准备时间：2021年12月底前完成，招标采购时间：2021年12月底前完成，合同签订时间：2021年12月底前完成，施工时间：1月，完工时间：12月底前完成，交竣工验收时间：12月底前完成。</t>
  </si>
  <si>
    <t>隧道运维工程实施进度：方案制定和前期准备时间：2021年12月底前完成，招标采购时间：2021年12月底前完成，合同签订时间：2021年12月底前完成，施工时间：1月，完工时间：12月底前完成，交竣工验收时间：12月底前完成。</t>
    <phoneticPr fontId="10" type="noConversion"/>
  </si>
  <si>
    <t>路网运维工程</t>
    <phoneticPr fontId="10" type="noConversion"/>
  </si>
  <si>
    <t>路网建设运维：保障设备正常运行，延长设备设施的使用寿命，保证数据采集和信息发布及时准确。。</t>
    <phoneticPr fontId="10" type="noConversion"/>
  </si>
  <si>
    <t>带动密云地区经济发展</t>
    <phoneticPr fontId="10" type="noConversion"/>
  </si>
  <si>
    <t>公路路网环境得到改善</t>
    <phoneticPr fontId="10" type="noConversion"/>
  </si>
  <si>
    <t>资金支付进度：根据项目实际实施进度和合同金额完成资金支付</t>
  </si>
  <si>
    <t>完成</t>
    <phoneticPr fontId="10" type="noConversion"/>
  </si>
  <si>
    <t>生态效益</t>
    <phoneticPr fontId="10" type="noConversion"/>
  </si>
  <si>
    <t>社会效益</t>
    <phoneticPr fontId="10" type="noConversion"/>
  </si>
  <si>
    <t>通过完善密云普通公路机电设施建设运维，使密云区路网得到可持续发展</t>
  </si>
  <si>
    <t>支撑依据不充分</t>
    <phoneticPr fontId="10" type="noConversion"/>
  </si>
  <si>
    <t>30.999931万元</t>
    <phoneticPr fontId="10" type="noConversion"/>
  </si>
  <si>
    <t>276.987797万元</t>
    <phoneticPr fontId="10" type="noConversion"/>
  </si>
  <si>
    <t>193.999909万元</t>
    <phoneticPr fontId="10" type="noConversion"/>
  </si>
  <si>
    <t>194万元</t>
    <phoneticPr fontId="10" type="noConversion"/>
  </si>
  <si>
    <t>277万元</t>
    <phoneticPr fontId="10" type="noConversion"/>
  </si>
  <si>
    <t>31万元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</si>
</sst>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 "/>
    <numFmt numFmtId="177" formatCode="0.00000_ "/>
    <numFmt numFmtId="178" formatCode="0.000000_);[Red]\(0.000000\)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7" fontId="0" fillId="0" borderId="0" xfId="0" applyNumberFormat="1">
      <alignment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topLeftCell="A2" zoomScaleNormal="100" workbookViewId="0">
      <selection activeCell="F13" sqref="F13:I1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22.453125" style="3" bestFit="1" customWidth="1"/>
    <col min="5" max="5" width="19.6328125" style="3" customWidth="1"/>
    <col min="6" max="6" width="12.6328125" customWidth="1"/>
    <col min="7" max="7" width="11" style="4" customWidth="1"/>
    <col min="8" max="8" width="12.6328125" customWidth="1"/>
    <col min="9" max="9" width="23" customWidth="1"/>
    <col min="11" max="11" width="11.6328125" bestFit="1" customWidth="1"/>
    <col min="13" max="13" width="10.453125" bestFit="1" customWidth="1"/>
  </cols>
  <sheetData>
    <row r="1" spans="1:9" s="1" customFormat="1" ht="22.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 x14ac:dyDescent="0.25">
      <c r="A2" s="26" t="s">
        <v>33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7" t="s">
        <v>1</v>
      </c>
      <c r="B4" s="27"/>
      <c r="C4" s="27" t="s">
        <v>45</v>
      </c>
      <c r="D4" s="27"/>
      <c r="E4" s="27"/>
      <c r="F4" s="27"/>
      <c r="G4" s="27"/>
      <c r="H4" s="27"/>
      <c r="I4" s="27"/>
    </row>
    <row r="5" spans="1:9" s="8" customFormat="1" x14ac:dyDescent="0.25">
      <c r="A5" s="27" t="s">
        <v>15</v>
      </c>
      <c r="B5" s="27"/>
      <c r="C5" s="27" t="s">
        <v>41</v>
      </c>
      <c r="D5" s="27"/>
      <c r="E5" s="27"/>
      <c r="F5" s="11" t="s">
        <v>2</v>
      </c>
      <c r="G5" s="27" t="s">
        <v>42</v>
      </c>
      <c r="H5" s="27"/>
      <c r="I5" s="27"/>
    </row>
    <row r="6" spans="1:9" s="8" customFormat="1" x14ac:dyDescent="0.25">
      <c r="A6" s="27" t="s">
        <v>16</v>
      </c>
      <c r="B6" s="27"/>
      <c r="C6" s="27" t="s">
        <v>43</v>
      </c>
      <c r="D6" s="27"/>
      <c r="E6" s="27"/>
      <c r="F6" s="11" t="s">
        <v>17</v>
      </c>
      <c r="G6" s="27">
        <v>69071215</v>
      </c>
      <c r="H6" s="27"/>
      <c r="I6" s="27"/>
    </row>
    <row r="7" spans="1:9" s="8" customFormat="1" x14ac:dyDescent="0.25">
      <c r="A7" s="27" t="s">
        <v>18</v>
      </c>
      <c r="B7" s="27"/>
      <c r="C7" s="11"/>
      <c r="D7" s="10" t="s">
        <v>19</v>
      </c>
      <c r="E7" s="11" t="s">
        <v>20</v>
      </c>
      <c r="F7" s="11" t="s">
        <v>21</v>
      </c>
      <c r="G7" s="11" t="s">
        <v>9</v>
      </c>
      <c r="H7" s="11" t="s">
        <v>22</v>
      </c>
      <c r="I7" s="10" t="s">
        <v>3</v>
      </c>
    </row>
    <row r="8" spans="1:9" s="8" customFormat="1" ht="13.5" customHeight="1" x14ac:dyDescent="0.25">
      <c r="A8" s="27" t="s">
        <v>23</v>
      </c>
      <c r="B8" s="27"/>
      <c r="C8" s="12" t="s">
        <v>24</v>
      </c>
      <c r="D8" s="10">
        <v>502</v>
      </c>
      <c r="E8" s="13">
        <v>502</v>
      </c>
      <c r="F8" s="13">
        <v>501.98763700000001</v>
      </c>
      <c r="G8" s="11">
        <v>10</v>
      </c>
      <c r="H8" s="14">
        <f>+F8/E8</f>
        <v>0.99997537250996016</v>
      </c>
      <c r="I8" s="15">
        <f>G8*H8</f>
        <v>9.9997537250996018</v>
      </c>
    </row>
    <row r="9" spans="1:9" s="8" customFormat="1" ht="13.5" customHeight="1" x14ac:dyDescent="0.25">
      <c r="A9" s="24"/>
      <c r="B9" s="24"/>
      <c r="C9" s="12" t="s">
        <v>25</v>
      </c>
      <c r="D9" s="10">
        <v>502</v>
      </c>
      <c r="E9" s="13">
        <v>502</v>
      </c>
      <c r="F9" s="13">
        <v>501.98763700000001</v>
      </c>
      <c r="G9" s="11" t="s">
        <v>26</v>
      </c>
      <c r="H9" s="10"/>
      <c r="I9" s="10" t="s">
        <v>26</v>
      </c>
    </row>
    <row r="10" spans="1:9" s="8" customFormat="1" ht="13.5" customHeight="1" x14ac:dyDescent="0.25">
      <c r="A10" s="24"/>
      <c r="B10" s="24"/>
      <c r="C10" s="12" t="s">
        <v>27</v>
      </c>
      <c r="D10" s="10"/>
      <c r="E10" s="10"/>
      <c r="F10" s="11"/>
      <c r="G10" s="11" t="s">
        <v>26</v>
      </c>
      <c r="H10" s="10"/>
      <c r="I10" s="10" t="s">
        <v>26</v>
      </c>
    </row>
    <row r="11" spans="1:9" s="8" customFormat="1" x14ac:dyDescent="0.25">
      <c r="A11" s="24"/>
      <c r="B11" s="24"/>
      <c r="C11" s="12" t="s">
        <v>28</v>
      </c>
      <c r="D11" s="10"/>
      <c r="E11" s="10"/>
      <c r="F11" s="11"/>
      <c r="G11" s="11" t="s">
        <v>26</v>
      </c>
      <c r="H11" s="10"/>
      <c r="I11" s="10" t="s">
        <v>26</v>
      </c>
    </row>
    <row r="12" spans="1:9" s="8" customFormat="1" ht="18" customHeight="1" x14ac:dyDescent="0.25">
      <c r="A12" s="27" t="s">
        <v>4</v>
      </c>
      <c r="B12" s="27" t="s">
        <v>29</v>
      </c>
      <c r="C12" s="27"/>
      <c r="D12" s="27"/>
      <c r="E12" s="27"/>
      <c r="F12" s="27" t="s">
        <v>30</v>
      </c>
      <c r="G12" s="27"/>
      <c r="H12" s="27"/>
      <c r="I12" s="27"/>
    </row>
    <row r="13" spans="1:9" s="8" customFormat="1" ht="71.25" customHeight="1" x14ac:dyDescent="0.25">
      <c r="A13" s="27"/>
      <c r="B13" s="28" t="s">
        <v>46</v>
      </c>
      <c r="C13" s="29"/>
      <c r="D13" s="29"/>
      <c r="E13" s="30"/>
      <c r="F13" s="28" t="s">
        <v>47</v>
      </c>
      <c r="G13" s="29"/>
      <c r="H13" s="29"/>
      <c r="I13" s="30"/>
    </row>
    <row r="14" spans="1:9" s="8" customFormat="1" ht="13.5" customHeight="1" x14ac:dyDescent="0.25">
      <c r="A14" s="27" t="s">
        <v>5</v>
      </c>
      <c r="B14" s="10" t="s">
        <v>6</v>
      </c>
      <c r="C14" s="10" t="s">
        <v>7</v>
      </c>
      <c r="D14" s="11" t="s">
        <v>8</v>
      </c>
      <c r="E14" s="10" t="s">
        <v>31</v>
      </c>
      <c r="F14" s="10" t="s">
        <v>32</v>
      </c>
      <c r="G14" s="11" t="s">
        <v>9</v>
      </c>
      <c r="H14" s="11" t="s">
        <v>3</v>
      </c>
      <c r="I14" s="10" t="s">
        <v>14</v>
      </c>
    </row>
    <row r="15" spans="1:9" s="8" customFormat="1" x14ac:dyDescent="0.25">
      <c r="A15" s="27"/>
      <c r="B15" s="27" t="s">
        <v>34</v>
      </c>
      <c r="C15" s="27" t="s">
        <v>36</v>
      </c>
      <c r="D15" s="17" t="s">
        <v>48</v>
      </c>
      <c r="E15" s="10" t="s">
        <v>49</v>
      </c>
      <c r="F15" s="10" t="s">
        <v>50</v>
      </c>
      <c r="G15" s="13">
        <v>5</v>
      </c>
      <c r="H15" s="13">
        <v>5</v>
      </c>
      <c r="I15" s="10"/>
    </row>
    <row r="16" spans="1:9" s="8" customFormat="1" x14ac:dyDescent="0.25">
      <c r="A16" s="27"/>
      <c r="B16" s="27"/>
      <c r="C16" s="27"/>
      <c r="D16" s="17" t="s">
        <v>51</v>
      </c>
      <c r="E16" s="10" t="s">
        <v>53</v>
      </c>
      <c r="F16" s="10" t="s">
        <v>53</v>
      </c>
      <c r="G16" s="13">
        <v>5</v>
      </c>
      <c r="H16" s="13">
        <v>5</v>
      </c>
      <c r="I16" s="10"/>
    </row>
    <row r="17" spans="1:9" s="8" customFormat="1" x14ac:dyDescent="0.25">
      <c r="A17" s="27"/>
      <c r="B17" s="27"/>
      <c r="C17" s="27"/>
      <c r="D17" s="17" t="s">
        <v>52</v>
      </c>
      <c r="E17" s="10" t="s">
        <v>54</v>
      </c>
      <c r="F17" s="10" t="s">
        <v>54</v>
      </c>
      <c r="G17" s="13">
        <v>5</v>
      </c>
      <c r="H17" s="13">
        <v>5</v>
      </c>
      <c r="I17" s="10"/>
    </row>
    <row r="18" spans="1:9" s="8" customFormat="1" ht="93.5" customHeight="1" x14ac:dyDescent="0.25">
      <c r="A18" s="27"/>
      <c r="B18" s="27"/>
      <c r="C18" s="27" t="s">
        <v>37</v>
      </c>
      <c r="D18" s="16" t="s">
        <v>55</v>
      </c>
      <c r="E18" s="18">
        <v>1</v>
      </c>
      <c r="F18" s="18">
        <v>1</v>
      </c>
      <c r="G18" s="13">
        <v>5</v>
      </c>
      <c r="H18" s="13">
        <v>5</v>
      </c>
      <c r="I18" s="10"/>
    </row>
    <row r="19" spans="1:9" s="8" customFormat="1" ht="65.25" customHeight="1" x14ac:dyDescent="0.25">
      <c r="A19" s="27"/>
      <c r="B19" s="27"/>
      <c r="C19" s="27"/>
      <c r="D19" s="16" t="s">
        <v>56</v>
      </c>
      <c r="E19" s="18">
        <v>1</v>
      </c>
      <c r="F19" s="18">
        <v>1</v>
      </c>
      <c r="G19" s="13">
        <v>4</v>
      </c>
      <c r="H19" s="13">
        <v>4</v>
      </c>
      <c r="I19" s="10"/>
    </row>
    <row r="20" spans="1:9" s="8" customFormat="1" ht="65.25" customHeight="1" x14ac:dyDescent="0.25">
      <c r="A20" s="27"/>
      <c r="B20" s="27"/>
      <c r="C20" s="27"/>
      <c r="D20" s="16" t="s">
        <v>57</v>
      </c>
      <c r="E20" s="18">
        <v>1</v>
      </c>
      <c r="F20" s="18">
        <v>1</v>
      </c>
      <c r="G20" s="13">
        <v>4</v>
      </c>
      <c r="H20" s="13">
        <v>4</v>
      </c>
      <c r="I20" s="10"/>
    </row>
    <row r="21" spans="1:9" s="8" customFormat="1" ht="216" x14ac:dyDescent="0.25">
      <c r="A21" s="27"/>
      <c r="B21" s="27"/>
      <c r="C21" s="31" t="s">
        <v>38</v>
      </c>
      <c r="D21" s="19" t="s">
        <v>59</v>
      </c>
      <c r="E21" s="19" t="s">
        <v>58</v>
      </c>
      <c r="F21" s="19" t="s">
        <v>58</v>
      </c>
      <c r="G21" s="10">
        <v>3</v>
      </c>
      <c r="H21" s="10">
        <v>3</v>
      </c>
      <c r="I21" s="10"/>
    </row>
    <row r="22" spans="1:9" s="8" customFormat="1" ht="243" x14ac:dyDescent="0.25">
      <c r="A22" s="27"/>
      <c r="B22" s="27"/>
      <c r="C22" s="32"/>
      <c r="D22" s="19" t="s">
        <v>60</v>
      </c>
      <c r="E22" s="19" t="s">
        <v>60</v>
      </c>
      <c r="F22" s="19" t="s">
        <v>60</v>
      </c>
      <c r="G22" s="10">
        <v>3</v>
      </c>
      <c r="H22" s="10">
        <v>3</v>
      </c>
      <c r="I22" s="10"/>
    </row>
    <row r="23" spans="1:9" s="8" customFormat="1" ht="243" x14ac:dyDescent="0.25">
      <c r="A23" s="27"/>
      <c r="B23" s="27"/>
      <c r="C23" s="32"/>
      <c r="D23" s="19" t="s">
        <v>62</v>
      </c>
      <c r="E23" s="10" t="s">
        <v>61</v>
      </c>
      <c r="F23" s="10" t="s">
        <v>61</v>
      </c>
      <c r="G23" s="10">
        <v>3</v>
      </c>
      <c r="H23" s="10">
        <v>3</v>
      </c>
      <c r="I23" s="10"/>
    </row>
    <row r="24" spans="1:9" s="8" customFormat="1" ht="54" x14ac:dyDescent="0.25">
      <c r="A24" s="27"/>
      <c r="B24" s="27"/>
      <c r="C24" s="33"/>
      <c r="D24" s="19" t="s">
        <v>67</v>
      </c>
      <c r="E24" s="10" t="s">
        <v>67</v>
      </c>
      <c r="F24" s="10" t="s">
        <v>68</v>
      </c>
      <c r="G24" s="10">
        <v>3</v>
      </c>
      <c r="H24" s="10">
        <v>3</v>
      </c>
      <c r="I24" s="10"/>
    </row>
    <row r="25" spans="1:9" s="8" customFormat="1" x14ac:dyDescent="0.25">
      <c r="A25" s="27"/>
      <c r="B25" s="27"/>
      <c r="C25" s="27" t="s">
        <v>39</v>
      </c>
      <c r="D25" s="19" t="s">
        <v>48</v>
      </c>
      <c r="E25" s="21" t="s">
        <v>78</v>
      </c>
      <c r="F25" s="22" t="s">
        <v>73</v>
      </c>
      <c r="G25" s="10">
        <v>4</v>
      </c>
      <c r="H25" s="10">
        <v>4</v>
      </c>
      <c r="I25" s="10"/>
    </row>
    <row r="26" spans="1:9" s="8" customFormat="1" ht="27" x14ac:dyDescent="0.25">
      <c r="A26" s="27"/>
      <c r="B26" s="27"/>
      <c r="C26" s="27"/>
      <c r="D26" s="19" t="s">
        <v>63</v>
      </c>
      <c r="E26" s="10" t="s">
        <v>77</v>
      </c>
      <c r="F26" s="20" t="s">
        <v>74</v>
      </c>
      <c r="G26" s="10">
        <v>3</v>
      </c>
      <c r="H26" s="10">
        <v>3</v>
      </c>
      <c r="I26" s="10"/>
    </row>
    <row r="27" spans="1:9" s="8" customFormat="1" ht="27" x14ac:dyDescent="0.25">
      <c r="A27" s="27"/>
      <c r="B27" s="27"/>
      <c r="C27" s="27"/>
      <c r="D27" s="19" t="s">
        <v>44</v>
      </c>
      <c r="E27" s="10" t="s">
        <v>76</v>
      </c>
      <c r="F27" s="20" t="s">
        <v>75</v>
      </c>
      <c r="G27" s="10">
        <v>3</v>
      </c>
      <c r="H27" s="10">
        <v>3</v>
      </c>
      <c r="I27" s="10"/>
    </row>
    <row r="28" spans="1:9" s="8" customFormat="1" ht="88.5" customHeight="1" x14ac:dyDescent="0.25">
      <c r="A28" s="27"/>
      <c r="B28" s="27" t="s">
        <v>35</v>
      </c>
      <c r="C28" s="27" t="s">
        <v>40</v>
      </c>
      <c r="D28" s="19" t="s">
        <v>70</v>
      </c>
      <c r="E28" s="10" t="s">
        <v>64</v>
      </c>
      <c r="F28" s="10" t="s">
        <v>12</v>
      </c>
      <c r="G28" s="10">
        <v>10</v>
      </c>
      <c r="H28" s="10">
        <v>9</v>
      </c>
      <c r="I28" s="10" t="s">
        <v>72</v>
      </c>
    </row>
    <row r="29" spans="1:9" s="8" customFormat="1" ht="70.5" customHeight="1" x14ac:dyDescent="0.25">
      <c r="A29" s="27"/>
      <c r="B29" s="27"/>
      <c r="C29" s="27"/>
      <c r="D29" s="19" t="s">
        <v>69</v>
      </c>
      <c r="E29" s="10" t="s">
        <v>66</v>
      </c>
      <c r="F29" s="10" t="s">
        <v>12</v>
      </c>
      <c r="G29" s="10">
        <v>10</v>
      </c>
      <c r="H29" s="10">
        <v>9</v>
      </c>
      <c r="I29" s="10" t="s">
        <v>72</v>
      </c>
    </row>
    <row r="30" spans="1:9" s="8" customFormat="1" ht="54" x14ac:dyDescent="0.25">
      <c r="A30" s="27"/>
      <c r="B30" s="27"/>
      <c r="C30" s="27"/>
      <c r="D30" s="19" t="s">
        <v>10</v>
      </c>
      <c r="E30" s="10" t="s">
        <v>71</v>
      </c>
      <c r="F30" s="10" t="s">
        <v>12</v>
      </c>
      <c r="G30" s="10">
        <v>10</v>
      </c>
      <c r="H30" s="10">
        <v>9</v>
      </c>
      <c r="I30" s="10" t="s">
        <v>72</v>
      </c>
    </row>
    <row r="31" spans="1:9" s="8" customFormat="1" ht="27" x14ac:dyDescent="0.25">
      <c r="A31" s="27"/>
      <c r="B31" s="27"/>
      <c r="C31" s="27"/>
      <c r="D31" s="19" t="s">
        <v>13</v>
      </c>
      <c r="E31" s="10" t="s">
        <v>65</v>
      </c>
      <c r="F31" s="10" t="s">
        <v>12</v>
      </c>
      <c r="G31" s="10">
        <v>10</v>
      </c>
      <c r="H31" s="10">
        <v>8</v>
      </c>
      <c r="I31" s="10" t="s">
        <v>72</v>
      </c>
    </row>
    <row r="32" spans="1:9" s="8" customFormat="1" x14ac:dyDescent="0.25">
      <c r="A32" s="27" t="s">
        <v>11</v>
      </c>
      <c r="B32" s="27"/>
      <c r="C32" s="27"/>
      <c r="D32" s="27"/>
      <c r="E32" s="27"/>
      <c r="F32" s="27"/>
      <c r="G32" s="13">
        <f>SUM(G15:G31)</f>
        <v>90</v>
      </c>
      <c r="H32" s="23">
        <f>I8+SUM(H15:H31)</f>
        <v>94.999753725099595</v>
      </c>
      <c r="I32" s="10"/>
    </row>
    <row r="52" spans="9:9" x14ac:dyDescent="0.25">
      <c r="I52" s="9"/>
    </row>
  </sheetData>
  <mergeCells count="29">
    <mergeCell ref="A32:F32"/>
    <mergeCell ref="A14:A31"/>
    <mergeCell ref="B15:B27"/>
    <mergeCell ref="C15:C17"/>
    <mergeCell ref="C18:C20"/>
    <mergeCell ref="B28:B31"/>
    <mergeCell ref="C28:C31"/>
    <mergeCell ref="C25:C27"/>
    <mergeCell ref="C21:C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2023-05-11T01:34:26Z</cp:lastPrinted>
  <dcterms:created xsi:type="dcterms:W3CDTF">2018-03-28T06:56:00Z</dcterms:created>
  <dcterms:modified xsi:type="dcterms:W3CDTF">2023-05-11T01:34:28Z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