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32" l="1"/>
  <c r="H17" i="32"/>
  <c r="H16" i="32"/>
  <c r="H15" i="32"/>
  <c r="G18" i="32"/>
  <c r="G17" i="32"/>
  <c r="G16" i="32"/>
  <c r="G15" i="32"/>
  <c r="H8" i="32" l="1"/>
  <c r="I8" i="32" s="1"/>
  <c r="H34" i="32" s="1"/>
</calcChain>
</file>

<file path=xl/sharedStrings.xml><?xml version="1.0" encoding="utf-8"?>
<sst xmlns="http://schemas.openxmlformats.org/spreadsheetml/2006/main" count="103" uniqueCount="80">
  <si>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</si>
  <si>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</si>
  <si>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</si>
  <si>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</si>
  <si>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</si>
  <si>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</si>
  <si>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</si>
  <si>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</si>
  <si>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</si>
  <si>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</si>
  <si>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</si>
  <si>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</si>
  <si>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</si>
  <si>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</si>
  <si>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</si>
  <si>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</si>
  <si>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</si>
  <si>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</si>
  <si>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</si>
  <si>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</si>
  <si>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</si>
  <si>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</si>
  <si>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</si>
  <si>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</si>
  <si>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</si>
  <si>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</si>
  <si>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</si>
  <si>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</si>
  <si>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</si>
  <si>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</si>
  <si>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</si>
  <si>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</si>
  <si>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</si>
  <si>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</si>
  <si>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总分</t>
  </si>
  <si>
    <t>北京市交通委员会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</si>
  <si>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</si>
  <si>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优良中低差</t>
  </si>
  <si>
    <t>支撑依据不充分</t>
    <phoneticPr fontId="6" type="noConversion"/>
  </si>
  <si>
    <t>北京市城市道路养护管理中心</t>
    <phoneticPr fontId="6" type="noConversion"/>
  </si>
  <si>
    <t>故障处理率</t>
  </si>
  <si>
    <t>系统正常运行率</t>
  </si>
  <si>
    <t>故障响应时间</t>
  </si>
  <si>
    <t>运维采购服务符合《北京市财政局关于印发北京市2020-2022年政府采购集中采购目录及标准的通知》（京财采购〔2019〕2659号）等文件的要求</t>
  </si>
  <si>
    <t>故障响应率</t>
  </si>
  <si>
    <t>年度维护成本增长率</t>
  </si>
  <si>
    <t>系统软件维护数量</t>
  </si>
  <si>
    <t>运维保障次数</t>
  </si>
  <si>
    <t>运维服务人员</t>
  </si>
  <si>
    <t>设备维护数量</t>
  </si>
  <si>
    <t>验收合格率</t>
  </si>
  <si>
    <t>30次</t>
    <phoneticPr fontId="6" type="noConversion"/>
  </si>
  <si>
    <t>达到预期指标</t>
  </si>
  <si>
    <t>城养中心网络运维费</t>
    <phoneticPr fontId="6" type="noConversion"/>
  </si>
  <si>
    <t>刘长果</t>
    <phoneticPr fontId="6" type="noConversion"/>
  </si>
  <si>
    <t>63536196转2071</t>
    <phoneticPr fontId="6" type="noConversion"/>
  </si>
  <si>
    <t>效益指标
（30分）</t>
    <phoneticPr fontId="6" type="noConversion"/>
  </si>
  <si>
    <t>服务对象满意度指标
（10分）</t>
    <phoneticPr fontId="6" type="noConversion"/>
  </si>
  <si>
    <t>每月对88台设备进行1次巡检</t>
  </si>
  <si>
    <t>资金支付进度：根据项目实际进度进行资金支付，2022年12月底前完成全部资金拨付工作</t>
  </si>
  <si>
    <t>项目执行周期2022年1月至2022年12和2022年7月至2022年12月底前完成100%。</t>
  </si>
  <si>
    <t>合同签订时间：当年12月前和当年6月底前</t>
  </si>
  <si>
    <t>验收时间：当年12月前</t>
  </si>
  <si>
    <t>行业服务水平得到提升</t>
  </si>
  <si>
    <t>满意度</t>
  </si>
  <si>
    <t>313次</t>
    <phoneticPr fontId="6" type="noConversion"/>
  </si>
  <si>
    <t>1人</t>
    <phoneticPr fontId="6" type="noConversion"/>
  </si>
  <si>
    <t>177套</t>
    <phoneticPr fontId="6" type="noConversion"/>
  </si>
  <si>
    <t>88台</t>
    <phoneticPr fontId="6" type="noConversion"/>
  </si>
  <si>
    <t>10万元</t>
    <phoneticPr fontId="6" type="noConversion"/>
  </si>
  <si>
    <t>政采单位电信公司为我中心提供服务，需2022年度网络流量费为4万元。同时，依据我中心2021年6月29日签订《IT设备管理技术服务外包合同》，需2022年7月1日--12月31日（6个月）服务费6.5万元。确保办公网服务器、网络服务器相关系统各设备正常运行，满足数据处理、存储、交换等功能，支撑IT设备和内网和外网等相关业务工作需要,保证内部办公工作顺利展开。</t>
    <phoneticPr fontId="6" type="noConversion"/>
  </si>
  <si>
    <t>顺利确保办公网服务器、网络服务器关系统各设备正常运行，满足数据处理、存储、交换等功能，支撑IT设备和内网和外网等相关业务工作需要,保证内部办公工作顺利展开。</t>
    <phoneticPr fontId="6" type="noConversion"/>
  </si>
  <si>
    <t>9.87828万元</t>
    <phoneticPr fontId="6" type="noConversion"/>
  </si>
  <si>
    <t>小于5%</t>
    <phoneticPr fontId="6" type="noConversion"/>
  </si>
  <si>
    <t>大于90%</t>
    <phoneticPr fontId="6" type="noConversion"/>
  </si>
  <si>
    <t>大于95%</t>
    <phoneticPr fontId="6" type="noConversion"/>
  </si>
  <si>
    <t>大于100%</t>
    <phoneticPr fontId="6" type="noConversion"/>
  </si>
  <si>
    <t>小于24小时</t>
    <phoneticPr fontId="6" type="noConversion"/>
  </si>
  <si>
    <t>22小时</t>
    <phoneticPr fontId="6" type="noConversion"/>
  </si>
  <si>
    <t>效益指标（40分）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</si>
</sst>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"/>
  </numFmts>
  <fonts count="15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  <font>
      <sz val="10.5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13" fillId="0" borderId="2" xfId="1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4" fillId="0" borderId="2" xfId="10" applyFont="1" applyBorder="1" applyAlignment="1">
      <alignment horizontal="center" vertical="center" wrapText="1"/>
    </xf>
    <xf numFmtId="0" fontId="13" fillId="2" borderId="2" xfId="10" applyFont="1" applyFill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 vertical="center"/>
    </xf>
    <xf numFmtId="9" fontId="13" fillId="0" borderId="2" xfId="10" applyNumberFormat="1" applyFont="1" applyBorder="1" applyAlignment="1">
      <alignment horizontal="center" vertical="center" wrapText="1"/>
    </xf>
    <xf numFmtId="9" fontId="14" fillId="0" borderId="2" xfId="10" applyNumberFormat="1" applyFont="1" applyBorder="1" applyAlignment="1">
      <alignment horizontal="center" vertical="center" wrapText="1"/>
    </xf>
    <xf numFmtId="177" fontId="13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4" fillId="0" borderId="3" xfId="4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view="pageBreakPreview" topLeftCell="A9" zoomScaleNormal="85" zoomScaleSheetLayoutView="100" workbookViewId="0">
      <selection activeCell="D27" sqref="D27"/>
    </sheetView>
  </sheetViews>
  <sheetFormatPr defaultColWidth="9" defaultRowHeight="13.5" x14ac:dyDescent="0.15"/>
  <cols>
    <col min="1" max="1" width="4.125" style="13" customWidth="1"/>
    <col min="2" max="2" width="9" style="13" customWidth="1"/>
    <col min="3" max="3" width="16.875" style="13" customWidth="1"/>
    <col min="4" max="4" width="19.25" style="14" customWidth="1"/>
    <col min="5" max="5" width="12.5" style="14" customWidth="1"/>
    <col min="6" max="6" width="13.375" style="13" customWidth="1"/>
    <col min="7" max="7" width="7.125" style="15" customWidth="1"/>
    <col min="8" max="8" width="7.75" style="13" customWidth="1"/>
    <col min="9" max="9" width="12.875" style="13" customWidth="1"/>
    <col min="10" max="16384" width="9" style="13"/>
  </cols>
  <sheetData>
    <row r="1" spans="1:9" s="1" customFormat="1" ht="22.5" customHeight="1" x14ac:dyDescent="0.15">
      <c r="A1" s="30" t="s">
        <v>36</v>
      </c>
      <c r="B1" s="30"/>
      <c r="C1" s="30"/>
      <c r="D1" s="30"/>
      <c r="E1" s="30"/>
      <c r="F1" s="30"/>
      <c r="G1" s="30"/>
      <c r="H1" s="30"/>
      <c r="I1" s="30"/>
    </row>
    <row r="2" spans="1:9" s="2" customFormat="1" ht="18.75" customHeight="1" x14ac:dyDescent="0.15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5" t="s">
        <v>1</v>
      </c>
      <c r="B4" s="25"/>
      <c r="C4" s="25" t="s">
        <v>53</v>
      </c>
      <c r="D4" s="25"/>
      <c r="E4" s="25"/>
      <c r="F4" s="25"/>
      <c r="G4" s="25"/>
      <c r="H4" s="25"/>
      <c r="I4" s="25"/>
    </row>
    <row r="5" spans="1:9" s="7" customFormat="1" x14ac:dyDescent="0.15">
      <c r="A5" s="25" t="s">
        <v>2</v>
      </c>
      <c r="B5" s="25"/>
      <c r="C5" s="25" t="s">
        <v>35</v>
      </c>
      <c r="D5" s="25"/>
      <c r="E5" s="25"/>
      <c r="F5" s="8" t="s">
        <v>3</v>
      </c>
      <c r="G5" s="25" t="s">
        <v>39</v>
      </c>
      <c r="H5" s="25"/>
      <c r="I5" s="25"/>
    </row>
    <row r="6" spans="1:9" s="7" customFormat="1" x14ac:dyDescent="0.15">
      <c r="A6" s="25" t="s">
        <v>4</v>
      </c>
      <c r="B6" s="25"/>
      <c r="C6" s="25" t="s">
        <v>54</v>
      </c>
      <c r="D6" s="25"/>
      <c r="E6" s="25"/>
      <c r="F6" s="8" t="s">
        <v>5</v>
      </c>
      <c r="G6" s="25" t="s">
        <v>55</v>
      </c>
      <c r="H6" s="25"/>
      <c r="I6" s="25"/>
    </row>
    <row r="7" spans="1:9" s="7" customFormat="1" x14ac:dyDescent="0.15">
      <c r="A7" s="25" t="s">
        <v>6</v>
      </c>
      <c r="B7" s="25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5" t="s">
        <v>13</v>
      </c>
      <c r="B8" s="25"/>
      <c r="C8" s="9" t="s">
        <v>14</v>
      </c>
      <c r="D8" s="21">
        <v>10</v>
      </c>
      <c r="E8" s="21">
        <v>10</v>
      </c>
      <c r="F8" s="24">
        <v>9.8782800000000002</v>
      </c>
      <c r="G8" s="8">
        <v>10</v>
      </c>
      <c r="H8" s="10">
        <f>+F8/E8</f>
        <v>0.98782800000000004</v>
      </c>
      <c r="I8" s="11">
        <f>G8*H8</f>
        <v>9.8782800000000002</v>
      </c>
    </row>
    <row r="9" spans="1:9" s="7" customFormat="1" ht="13.5" customHeight="1" x14ac:dyDescent="0.15">
      <c r="A9" s="26"/>
      <c r="B9" s="26"/>
      <c r="C9" s="9" t="s">
        <v>15</v>
      </c>
      <c r="D9" s="21">
        <v>10</v>
      </c>
      <c r="E9" s="21">
        <v>10</v>
      </c>
      <c r="F9" s="24">
        <v>9.8782800000000002</v>
      </c>
      <c r="G9" s="8"/>
      <c r="H9" s="6"/>
      <c r="I9" s="6"/>
    </row>
    <row r="10" spans="1:9" s="7" customFormat="1" ht="13.5" customHeight="1" x14ac:dyDescent="0.15">
      <c r="A10" s="26"/>
      <c r="B10" s="26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26"/>
      <c r="B11" s="26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5" t="s">
        <v>18</v>
      </c>
      <c r="B12" s="25" t="s">
        <v>19</v>
      </c>
      <c r="C12" s="25"/>
      <c r="D12" s="25"/>
      <c r="E12" s="25"/>
      <c r="F12" s="25" t="s">
        <v>20</v>
      </c>
      <c r="G12" s="25"/>
      <c r="H12" s="25"/>
      <c r="I12" s="25"/>
    </row>
    <row r="13" spans="1:9" s="7" customFormat="1" ht="81" customHeight="1" x14ac:dyDescent="0.15">
      <c r="A13" s="25"/>
      <c r="B13" s="32" t="s">
        <v>70</v>
      </c>
      <c r="C13" s="33"/>
      <c r="D13" s="33"/>
      <c r="E13" s="34"/>
      <c r="F13" s="32" t="s">
        <v>71</v>
      </c>
      <c r="G13" s="33"/>
      <c r="H13" s="33"/>
      <c r="I13" s="34"/>
    </row>
    <row r="14" spans="1:9" s="7" customFormat="1" ht="32.25" customHeight="1" x14ac:dyDescent="0.15">
      <c r="A14" s="27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26.25" customHeight="1" x14ac:dyDescent="0.15">
      <c r="A15" s="28"/>
      <c r="B15" s="25" t="s">
        <v>28</v>
      </c>
      <c r="C15" s="25" t="s">
        <v>29</v>
      </c>
      <c r="D15" s="35" t="s">
        <v>47</v>
      </c>
      <c r="E15" s="16" t="s">
        <v>65</v>
      </c>
      <c r="F15" s="16" t="s">
        <v>65</v>
      </c>
      <c r="G15" s="16">
        <f>15/4</f>
        <v>3.75</v>
      </c>
      <c r="H15" s="16">
        <f>15/4</f>
        <v>3.75</v>
      </c>
      <c r="I15" s="17"/>
    </row>
    <row r="16" spans="1:9" s="7" customFormat="1" ht="26.25" customHeight="1" x14ac:dyDescent="0.15">
      <c r="A16" s="28"/>
      <c r="B16" s="25"/>
      <c r="C16" s="25"/>
      <c r="D16" s="35" t="s">
        <v>48</v>
      </c>
      <c r="E16" s="16" t="s">
        <v>66</v>
      </c>
      <c r="F16" s="16" t="s">
        <v>66</v>
      </c>
      <c r="G16" s="16">
        <f t="shared" ref="G16:H18" si="0">15/4</f>
        <v>3.75</v>
      </c>
      <c r="H16" s="16">
        <f t="shared" si="0"/>
        <v>3.75</v>
      </c>
      <c r="I16" s="17"/>
    </row>
    <row r="17" spans="1:9" s="7" customFormat="1" ht="26.25" customHeight="1" x14ac:dyDescent="0.15">
      <c r="A17" s="28"/>
      <c r="B17" s="25"/>
      <c r="C17" s="25"/>
      <c r="D17" s="35" t="s">
        <v>46</v>
      </c>
      <c r="E17" s="16" t="s">
        <v>67</v>
      </c>
      <c r="F17" s="16" t="s">
        <v>67</v>
      </c>
      <c r="G17" s="16">
        <f t="shared" si="0"/>
        <v>3.75</v>
      </c>
      <c r="H17" s="16">
        <f t="shared" si="0"/>
        <v>3.75</v>
      </c>
      <c r="I17" s="17"/>
    </row>
    <row r="18" spans="1:9" s="7" customFormat="1" ht="26.25" customHeight="1" x14ac:dyDescent="0.15">
      <c r="A18" s="28"/>
      <c r="B18" s="25"/>
      <c r="C18" s="25"/>
      <c r="D18" s="35" t="s">
        <v>49</v>
      </c>
      <c r="E18" s="16" t="s">
        <v>68</v>
      </c>
      <c r="F18" s="16" t="s">
        <v>68</v>
      </c>
      <c r="G18" s="16">
        <f t="shared" si="0"/>
        <v>3.75</v>
      </c>
      <c r="H18" s="16">
        <f t="shared" si="0"/>
        <v>3.75</v>
      </c>
      <c r="I18" s="17"/>
    </row>
    <row r="19" spans="1:9" s="7" customFormat="1" ht="25.5" x14ac:dyDescent="0.15">
      <c r="A19" s="28"/>
      <c r="B19" s="25"/>
      <c r="C19" s="25" t="s">
        <v>30</v>
      </c>
      <c r="D19" s="36" t="s">
        <v>58</v>
      </c>
      <c r="E19" s="22" t="s">
        <v>51</v>
      </c>
      <c r="F19" s="22" t="s">
        <v>51</v>
      </c>
      <c r="G19" s="12">
        <v>2</v>
      </c>
      <c r="H19" s="12">
        <v>2</v>
      </c>
      <c r="I19" s="17"/>
    </row>
    <row r="20" spans="1:9" s="7" customFormat="1" x14ac:dyDescent="0.15">
      <c r="A20" s="28"/>
      <c r="B20" s="25"/>
      <c r="C20" s="25"/>
      <c r="D20" s="36" t="s">
        <v>40</v>
      </c>
      <c r="E20" s="22" t="s">
        <v>76</v>
      </c>
      <c r="F20" s="22">
        <v>1</v>
      </c>
      <c r="G20" s="12">
        <v>2</v>
      </c>
      <c r="H20" s="12">
        <v>2</v>
      </c>
      <c r="I20" s="17"/>
    </row>
    <row r="21" spans="1:9" s="7" customFormat="1" x14ac:dyDescent="0.15">
      <c r="A21" s="28"/>
      <c r="B21" s="25"/>
      <c r="C21" s="25"/>
      <c r="D21" s="36" t="s">
        <v>44</v>
      </c>
      <c r="E21" s="22" t="s">
        <v>76</v>
      </c>
      <c r="F21" s="22">
        <v>1</v>
      </c>
      <c r="G21" s="12">
        <v>2</v>
      </c>
      <c r="H21" s="12">
        <v>2</v>
      </c>
      <c r="I21" s="17"/>
    </row>
    <row r="22" spans="1:9" s="7" customFormat="1" x14ac:dyDescent="0.15">
      <c r="A22" s="28"/>
      <c r="B22" s="25"/>
      <c r="C22" s="25"/>
      <c r="D22" s="36" t="s">
        <v>50</v>
      </c>
      <c r="E22" s="22" t="s">
        <v>76</v>
      </c>
      <c r="F22" s="22">
        <v>1</v>
      </c>
      <c r="G22" s="12">
        <v>2</v>
      </c>
      <c r="H22" s="12">
        <v>2</v>
      </c>
      <c r="I22" s="17"/>
    </row>
    <row r="23" spans="1:9" s="7" customFormat="1" x14ac:dyDescent="0.15">
      <c r="A23" s="28"/>
      <c r="B23" s="25"/>
      <c r="C23" s="25"/>
      <c r="D23" s="36" t="s">
        <v>42</v>
      </c>
      <c r="E23" s="16" t="s">
        <v>77</v>
      </c>
      <c r="F23" s="16" t="s">
        <v>78</v>
      </c>
      <c r="G23" s="12">
        <v>1</v>
      </c>
      <c r="H23" s="12">
        <v>1</v>
      </c>
      <c r="I23" s="17"/>
    </row>
    <row r="24" spans="1:9" s="7" customFormat="1" ht="90.75" customHeight="1" x14ac:dyDescent="0.15">
      <c r="A24" s="28"/>
      <c r="B24" s="25"/>
      <c r="C24" s="25"/>
      <c r="D24" s="36" t="s">
        <v>43</v>
      </c>
      <c r="E24" s="16" t="s">
        <v>37</v>
      </c>
      <c r="F24" s="19" t="s">
        <v>52</v>
      </c>
      <c r="G24" s="12">
        <v>2</v>
      </c>
      <c r="H24" s="12">
        <v>2</v>
      </c>
      <c r="I24" s="17"/>
    </row>
    <row r="25" spans="1:9" s="7" customFormat="1" x14ac:dyDescent="0.15">
      <c r="A25" s="28"/>
      <c r="B25" s="25"/>
      <c r="C25" s="25"/>
      <c r="D25" s="36" t="s">
        <v>41</v>
      </c>
      <c r="E25" s="22" t="s">
        <v>75</v>
      </c>
      <c r="F25" s="22">
        <v>1</v>
      </c>
      <c r="G25" s="12">
        <v>2</v>
      </c>
      <c r="H25" s="12">
        <v>2</v>
      </c>
      <c r="I25" s="17"/>
    </row>
    <row r="26" spans="1:9" s="7" customFormat="1" ht="52.5" customHeight="1" x14ac:dyDescent="0.15">
      <c r="A26" s="28"/>
      <c r="B26" s="25"/>
      <c r="C26" s="27" t="s">
        <v>31</v>
      </c>
      <c r="D26" s="35" t="s">
        <v>59</v>
      </c>
      <c r="E26" s="18" t="s">
        <v>37</v>
      </c>
      <c r="F26" s="19" t="s">
        <v>52</v>
      </c>
      <c r="G26" s="17">
        <v>3</v>
      </c>
      <c r="H26" s="17">
        <v>3</v>
      </c>
      <c r="I26" s="17"/>
    </row>
    <row r="27" spans="1:9" s="7" customFormat="1" ht="51" x14ac:dyDescent="0.15">
      <c r="A27" s="28"/>
      <c r="B27" s="25"/>
      <c r="C27" s="28"/>
      <c r="D27" s="35" t="s">
        <v>60</v>
      </c>
      <c r="E27" s="18" t="s">
        <v>37</v>
      </c>
      <c r="F27" s="19" t="s">
        <v>52</v>
      </c>
      <c r="G27" s="17">
        <v>3</v>
      </c>
      <c r="H27" s="17">
        <v>3</v>
      </c>
      <c r="I27" s="17"/>
    </row>
    <row r="28" spans="1:9" s="7" customFormat="1" ht="25.5" x14ac:dyDescent="0.15">
      <c r="A28" s="28"/>
      <c r="B28" s="25"/>
      <c r="C28" s="28"/>
      <c r="D28" s="35" t="s">
        <v>61</v>
      </c>
      <c r="E28" s="18" t="s">
        <v>37</v>
      </c>
      <c r="F28" s="19" t="s">
        <v>52</v>
      </c>
      <c r="G28" s="17">
        <v>3</v>
      </c>
      <c r="H28" s="17">
        <v>3</v>
      </c>
      <c r="I28" s="17"/>
    </row>
    <row r="29" spans="1:9" s="7" customFormat="1" ht="19.5" customHeight="1" x14ac:dyDescent="0.15">
      <c r="A29" s="28"/>
      <c r="B29" s="25"/>
      <c r="C29" s="29"/>
      <c r="D29" s="35" t="s">
        <v>62</v>
      </c>
      <c r="E29" s="18" t="s">
        <v>37</v>
      </c>
      <c r="F29" s="19" t="s">
        <v>52</v>
      </c>
      <c r="G29" s="17">
        <v>3</v>
      </c>
      <c r="H29" s="17">
        <v>3</v>
      </c>
      <c r="I29" s="17"/>
    </row>
    <row r="30" spans="1:9" s="7" customFormat="1" ht="37.9" customHeight="1" x14ac:dyDescent="0.15">
      <c r="A30" s="28"/>
      <c r="B30" s="25"/>
      <c r="C30" s="6" t="s">
        <v>32</v>
      </c>
      <c r="D30" s="37" t="s">
        <v>33</v>
      </c>
      <c r="E30" s="16" t="s">
        <v>69</v>
      </c>
      <c r="F30" s="16" t="s">
        <v>72</v>
      </c>
      <c r="G30" s="12">
        <v>10</v>
      </c>
      <c r="H30" s="12">
        <v>10</v>
      </c>
      <c r="I30" s="17"/>
    </row>
    <row r="31" spans="1:9" s="7" customFormat="1" ht="35.25" customHeight="1" x14ac:dyDescent="0.15">
      <c r="A31" s="28"/>
      <c r="B31" s="27" t="s">
        <v>79</v>
      </c>
      <c r="C31" s="25" t="s">
        <v>56</v>
      </c>
      <c r="D31" s="36" t="s">
        <v>45</v>
      </c>
      <c r="E31" s="23" t="s">
        <v>73</v>
      </c>
      <c r="F31" s="19" t="s">
        <v>52</v>
      </c>
      <c r="G31" s="12">
        <v>15</v>
      </c>
      <c r="H31" s="12">
        <v>13</v>
      </c>
      <c r="I31" s="17" t="s">
        <v>38</v>
      </c>
    </row>
    <row r="32" spans="1:9" s="7" customFormat="1" ht="35.25" customHeight="1" x14ac:dyDescent="0.15">
      <c r="A32" s="28"/>
      <c r="B32" s="28"/>
      <c r="C32" s="25"/>
      <c r="D32" s="36" t="s">
        <v>63</v>
      </c>
      <c r="E32" s="18" t="s">
        <v>37</v>
      </c>
      <c r="F32" s="19" t="s">
        <v>52</v>
      </c>
      <c r="G32" s="12">
        <v>15</v>
      </c>
      <c r="H32" s="12">
        <v>13</v>
      </c>
      <c r="I32" s="17" t="s">
        <v>38</v>
      </c>
    </row>
    <row r="33" spans="1:9" s="7" customFormat="1" ht="35.65" customHeight="1" x14ac:dyDescent="0.15">
      <c r="A33" s="29"/>
      <c r="B33" s="29"/>
      <c r="C33" s="6" t="s">
        <v>57</v>
      </c>
      <c r="D33" s="36" t="s">
        <v>64</v>
      </c>
      <c r="E33" s="23" t="s">
        <v>74</v>
      </c>
      <c r="F33" s="19" t="s">
        <v>52</v>
      </c>
      <c r="G33" s="12">
        <v>10</v>
      </c>
      <c r="H33" s="12">
        <v>9</v>
      </c>
      <c r="I33" s="17" t="s">
        <v>38</v>
      </c>
    </row>
    <row r="34" spans="1:9" s="7" customFormat="1" x14ac:dyDescent="0.15">
      <c r="A34" s="25" t="s">
        <v>34</v>
      </c>
      <c r="B34" s="25"/>
      <c r="C34" s="25"/>
      <c r="D34" s="25"/>
      <c r="E34" s="25"/>
      <c r="F34" s="25"/>
      <c r="G34" s="12"/>
      <c r="H34" s="20">
        <f>I8+SUM(H15:H33)</f>
        <v>94.878280000000004</v>
      </c>
      <c r="I34" s="6"/>
    </row>
  </sheetData>
  <mergeCells count="28"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  <mergeCell ref="A34:F34"/>
    <mergeCell ref="A7:B7"/>
    <mergeCell ref="A8:B8"/>
    <mergeCell ref="A9:B9"/>
    <mergeCell ref="A10:B10"/>
    <mergeCell ref="A11:B11"/>
    <mergeCell ref="A12:A13"/>
    <mergeCell ref="B15:B30"/>
    <mergeCell ref="C15:C18"/>
    <mergeCell ref="C19:C25"/>
    <mergeCell ref="B12:E12"/>
    <mergeCell ref="C26:C29"/>
    <mergeCell ref="A14:A33"/>
    <mergeCell ref="B31:B33"/>
    <mergeCell ref="C31:C32"/>
  </mergeCells>
  <phoneticPr fontId="6" type="noConversion"/>
  <printOptions horizontalCentered="1"/>
  <pageMargins left="0.62992125984251968" right="0.74803149606299213" top="0.35433070866141736" bottom="0.35433070866141736" header="0.51181102362204722" footer="0.51181102362204722"/>
  <pageSetup paperSize="9" scale="8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2023-05-12T06:58:20Z</cp:lastPrinted>
  <dcterms:created xsi:type="dcterms:W3CDTF">2018-03-28T06:56:00Z</dcterms:created>
  <dcterms:modified xsi:type="dcterms:W3CDTF">2023-05-12T06:58:29Z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CA0420B0FD254140B49524D9E7D07256_13</vt:lpwstr>
  </property>
</Properties>
</file>