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0730" windowHeight="11730" tabRatio="927"/>
  </bookViews>
  <sheets>
    <sheet name="1.培训类" sheetId="16" r:id="rId1"/>
    <sheet name="Sheet1" sheetId="30" r:id="rId2"/>
  </sheets>
  <definedNames>
    <definedName name="_xlnm.Print_Area" localSheetId="0">'1.培训类'!$A$1:$I$32</definedName>
  </definedNames>
  <calcPr calcId="144525"/>
</workbook>
</file>

<file path=xl/calcChain.xml><?xml version="1.0" encoding="utf-8"?>
<calcChain xmlns="http://schemas.openxmlformats.org/spreadsheetml/2006/main">
  <c r="H21" i="16" l="1"/>
  <c r="H18" i="16"/>
  <c r="H17" i="16"/>
  <c r="H15" i="16"/>
  <c r="H8" i="16" l="1"/>
  <c r="I8" i="16" s="1"/>
  <c r="H32" i="16" s="1"/>
</calcChain>
</file>

<file path=xl/sharedStrings.xml><?xml version="1.0" encoding="utf-8"?>
<sst xmlns="http://schemas.openxmlformats.org/spreadsheetml/2006/main" count="105" uniqueCount="81">
  <si>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</si>
  <si>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</si>
  <si>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</si>
  <si>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</si>
  <si>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</si>
  <si>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</si>
  <si>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孟庆军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</si>
  <si>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</si>
  <si>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</si>
  <si>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</si>
  <si>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</si>
  <si>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</si>
  <si>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</si>
  <si>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</si>
  <si>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</si>
  <si>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</si>
  <si>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</si>
  <si>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</si>
  <si>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</si>
  <si>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上年结转资金</t>
  </si>
  <si>
    <t xml:space="preserve">  其他资金</t>
  </si>
  <si>
    <t>年度总体目标</t>
  </si>
  <si>
    <t>预期目标</t>
  </si>
  <si>
    <t>实际完成情况</t>
  </si>
  <si>
    <t>1.完成道路货运行业监管和执法人员的初/复训在线学习工作，有效降低培训成本，提升了货运监管人员的业务水平。
2.全年平台未发生任何故障，员工均能自主登录平台进行学习。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</si>
  <si>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</si>
  <si>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</si>
  <si>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</si>
  <si>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</si>
  <si>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</si>
  <si>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</si>
  <si>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</si>
  <si>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</si>
  <si>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</si>
  <si>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培训班次</t>
  </si>
  <si>
    <t>1次</t>
  </si>
  <si>
    <t>培训人数</t>
  </si>
  <si>
    <t>培训天数</t>
  </si>
  <si>
    <t>90天</t>
  </si>
  <si>
    <t>课程数量</t>
  </si>
  <si>
    <t>114门</t>
  </si>
  <si>
    <t>质量指标
（13分）</t>
  </si>
  <si>
    <t>培训参与度</t>
  </si>
  <si>
    <t>≥100%</t>
  </si>
  <si>
    <t>培训覆盖率</t>
  </si>
  <si>
    <t>培训合格率</t>
  </si>
  <si>
    <t>≥91%</t>
  </si>
  <si>
    <t>时效指标
（12分）</t>
  </si>
  <si>
    <t>前期完成培训方案制定时间</t>
  </si>
  <si>
    <t>6月前</t>
  </si>
  <si>
    <t>开始培训时间</t>
  </si>
  <si>
    <t>10月前</t>
  </si>
  <si>
    <t>完成培训时间</t>
  </si>
  <si>
    <t>成本指标
（10分）</t>
  </si>
  <si>
    <t>项目预算控制数</t>
  </si>
  <si>
    <t>效益指标（40分）</t>
  </si>
  <si>
    <t>达到预期目标</t>
  </si>
  <si>
    <t>总分</t>
  </si>
  <si>
    <t>341人</t>
  </si>
  <si>
    <t>12月前</t>
  </si>
  <si>
    <t>20.15万元</t>
  </si>
  <si>
    <t>道路货物运输行业管理人员（危货）年度网络学习</t>
    <phoneticPr fontId="13" type="noConversion"/>
  </si>
  <si>
    <t>北京市交通委员会</t>
    <phoneticPr fontId="13" type="noConversion"/>
  </si>
  <si>
    <t>充分贯彻“互联网+”的培训理念，深度结合智能化移动学习技术，针对道路运输执法及监管人员，创新打造线上线下一体化的专项人才培养项目，逐步建立健全北京市交通委员会监管人员培训体系，重点把好新进人员的入职培训第一道关，同时全面落实好复训工作，加强监管队伍专业能力建设，充实一线专业技术人员，有效提升道路运输执法及监管人员业务水平。</t>
    <phoneticPr fontId="13" type="noConversion"/>
  </si>
  <si>
    <t>20次</t>
    <phoneticPr fontId="13" type="noConversion"/>
  </si>
  <si>
    <t>30人</t>
    <phoneticPr fontId="13" type="noConversion"/>
  </si>
  <si>
    <t>600天</t>
    <phoneticPr fontId="13" type="noConversion"/>
  </si>
  <si>
    <t>300门</t>
    <phoneticPr fontId="13" type="noConversion"/>
  </si>
  <si>
    <t>符合《北京市市级党政机关事业单位培训费管理办法》（京财预〔2017〕1389号）文件要求。</t>
  </si>
  <si>
    <t>2022年12月前</t>
  </si>
  <si>
    <t>1月前</t>
    <phoneticPr fontId="13" type="noConversion"/>
  </si>
  <si>
    <t>培训机构满意度</t>
  </si>
  <si>
    <t>受训学员满意度</t>
  </si>
  <si>
    <t>主管单位满意度</t>
  </si>
  <si>
    <t>社会效益</t>
    <phoneticPr fontId="13" type="noConversion"/>
  </si>
  <si>
    <t>可持续影响</t>
    <phoneticPr fontId="13" type="noConversion"/>
  </si>
  <si>
    <r>
      <rPr>
        <sz val="9"/>
        <rFont val="宋体"/>
        <family val="3"/>
        <charset val="134"/>
      </rPr>
      <t>通过培训，提高管理人员能力素质，提高人员的专业技术水平，促进企业健康发展。</t>
    </r>
  </si>
  <si>
    <r>
      <rPr>
        <sz val="9"/>
        <rFont val="宋体"/>
        <family val="3"/>
        <charset val="134"/>
      </rPr>
      <t>通过培训，监管人员能力得到提高，危货汽车司机监管行业得到可持续发展</t>
    </r>
  </si>
  <si>
    <t>服务对象
满意度指标（10分）</t>
    <phoneticPr fontId="13" type="noConversion"/>
  </si>
  <si>
    <t>效益指标
（30分）</t>
    <phoneticPr fontId="13" type="noConversion"/>
  </si>
  <si>
    <t>支撑资料不充分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</si>
</sst>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0.5"/>
      <color theme="1"/>
      <name val="宋体"/>
      <family val="3"/>
      <charset val="134"/>
      <scheme val="minor"/>
    </font>
    <font>
      <sz val="10.5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7" fillId="0" borderId="0"/>
    <xf numFmtId="0" fontId="7" fillId="0" borderId="0">
      <alignment vertical="center"/>
    </xf>
    <xf numFmtId="0" fontId="6" fillId="0" borderId="0"/>
    <xf numFmtId="0" fontId="7" fillId="0" borderId="0"/>
    <xf numFmtId="0" fontId="9" fillId="0" borderId="0">
      <alignment vertical="center"/>
    </xf>
    <xf numFmtId="0" fontId="8" fillId="0" borderId="0"/>
    <xf numFmtId="0" fontId="6" fillId="0" borderId="0"/>
    <xf numFmtId="0" fontId="3" fillId="0" borderId="0"/>
    <xf numFmtId="0" fontId="6" fillId="0" borderId="0"/>
    <xf numFmtId="0" fontId="7" fillId="0" borderId="0">
      <alignment vertical="center"/>
    </xf>
    <xf numFmtId="0" fontId="6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Fill="1" applyAlignment="1"/>
    <xf numFmtId="176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31" zoomScaleNormal="100" workbookViewId="0">
      <selection activeCell="D16" sqref="D16"/>
    </sheetView>
  </sheetViews>
  <sheetFormatPr defaultColWidth="9" defaultRowHeight="13.5"/>
  <cols>
    <col min="1" max="1" width="2.875" customWidth="1"/>
    <col min="2" max="2" width="6.75" customWidth="1"/>
    <col min="3" max="3" width="16.5" customWidth="1"/>
    <col min="4" max="4" width="12" style="4" customWidth="1"/>
    <col min="5" max="5" width="13.5" style="4" customWidth="1"/>
    <col min="6" max="6" width="12.25" customWidth="1"/>
    <col min="7" max="7" width="6.875" style="5" customWidth="1"/>
    <col min="8" max="8" width="7.625" bestFit="1" customWidth="1"/>
    <col min="9" max="9" width="12.25" customWidth="1"/>
  </cols>
  <sheetData>
    <row r="1" spans="1:9" s="1" customFormat="1" ht="22.5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>
      <c r="A3" s="6"/>
      <c r="B3" s="6"/>
      <c r="C3" s="6"/>
      <c r="D3" s="7"/>
      <c r="E3" s="7"/>
      <c r="F3" s="6"/>
      <c r="G3" s="13"/>
    </row>
    <row r="4" spans="1:9" s="19" customFormat="1" ht="12.75">
      <c r="A4" s="25" t="s">
        <v>2</v>
      </c>
      <c r="B4" s="25"/>
      <c r="C4" s="25" t="s">
        <v>61</v>
      </c>
      <c r="D4" s="25"/>
      <c r="E4" s="25"/>
      <c r="F4" s="25"/>
      <c r="G4" s="25"/>
      <c r="H4" s="25"/>
      <c r="I4" s="25"/>
    </row>
    <row r="5" spans="1:9" s="19" customFormat="1" ht="12.75">
      <c r="A5" s="25" t="s">
        <v>3</v>
      </c>
      <c r="B5" s="25"/>
      <c r="C5" s="25" t="s">
        <v>62</v>
      </c>
      <c r="D5" s="25"/>
      <c r="E5" s="25"/>
      <c r="F5" s="9" t="s">
        <v>4</v>
      </c>
      <c r="G5" s="25" t="s">
        <v>62</v>
      </c>
      <c r="H5" s="25"/>
      <c r="I5" s="25"/>
    </row>
    <row r="6" spans="1:9" s="20" customFormat="1" ht="12.75">
      <c r="A6" s="33" t="s">
        <v>5</v>
      </c>
      <c r="B6" s="33"/>
      <c r="C6" s="33" t="s">
        <v>6</v>
      </c>
      <c r="D6" s="33"/>
      <c r="E6" s="33"/>
      <c r="F6" s="14" t="s">
        <v>7</v>
      </c>
      <c r="G6" s="33">
        <v>57070629</v>
      </c>
      <c r="H6" s="33"/>
      <c r="I6" s="33"/>
    </row>
    <row r="7" spans="1:9" s="19" customFormat="1" ht="12.75">
      <c r="A7" s="25" t="s">
        <v>8</v>
      </c>
      <c r="B7" s="25"/>
      <c r="C7" s="9"/>
      <c r="D7" s="8" t="s">
        <v>9</v>
      </c>
      <c r="E7" s="9" t="s">
        <v>10</v>
      </c>
      <c r="F7" s="9" t="s">
        <v>11</v>
      </c>
      <c r="G7" s="9" t="s">
        <v>12</v>
      </c>
      <c r="H7" s="9" t="s">
        <v>13</v>
      </c>
      <c r="I7" s="8" t="s">
        <v>14</v>
      </c>
    </row>
    <row r="8" spans="1:9" s="19" customFormat="1" ht="13.5" customHeight="1">
      <c r="A8" s="25" t="s">
        <v>15</v>
      </c>
      <c r="B8" s="25"/>
      <c r="C8" s="10" t="s">
        <v>16</v>
      </c>
      <c r="D8" s="8">
        <v>20.149999999999999</v>
      </c>
      <c r="E8" s="16">
        <v>20.149999999999999</v>
      </c>
      <c r="F8" s="9">
        <v>20.149999999999999</v>
      </c>
      <c r="G8" s="9">
        <v>10</v>
      </c>
      <c r="H8" s="15">
        <f>+F8/E8</f>
        <v>1</v>
      </c>
      <c r="I8" s="18">
        <f>G8*H8</f>
        <v>10</v>
      </c>
    </row>
    <row r="9" spans="1:9" s="19" customFormat="1" ht="12.75">
      <c r="A9" s="32"/>
      <c r="B9" s="32"/>
      <c r="C9" s="10" t="s">
        <v>17</v>
      </c>
      <c r="D9" s="8">
        <v>20.149999999999999</v>
      </c>
      <c r="E9" s="16">
        <v>20.149999999999999</v>
      </c>
      <c r="F9" s="9">
        <v>20.149999999999999</v>
      </c>
      <c r="G9" s="9" t="s">
        <v>18</v>
      </c>
      <c r="H9" s="8"/>
      <c r="I9" s="8" t="s">
        <v>18</v>
      </c>
    </row>
    <row r="10" spans="1:9" s="19" customFormat="1" ht="15" customHeight="1">
      <c r="A10" s="32"/>
      <c r="B10" s="32"/>
      <c r="C10" s="10" t="s">
        <v>19</v>
      </c>
      <c r="D10" s="8"/>
      <c r="E10" s="8"/>
      <c r="F10" s="9"/>
      <c r="G10" s="9" t="s">
        <v>18</v>
      </c>
      <c r="H10" s="8"/>
      <c r="I10" s="8" t="s">
        <v>18</v>
      </c>
    </row>
    <row r="11" spans="1:9" s="19" customFormat="1" ht="12.75">
      <c r="A11" s="32"/>
      <c r="B11" s="32"/>
      <c r="C11" s="10" t="s">
        <v>20</v>
      </c>
      <c r="D11" s="8"/>
      <c r="E11" s="8"/>
      <c r="F11" s="9"/>
      <c r="G11" s="9" t="s">
        <v>18</v>
      </c>
      <c r="H11" s="8"/>
      <c r="I11" s="8" t="s">
        <v>18</v>
      </c>
    </row>
    <row r="12" spans="1:9" s="19" customFormat="1" ht="18" customHeight="1">
      <c r="A12" s="25" t="s">
        <v>21</v>
      </c>
      <c r="B12" s="25" t="s">
        <v>22</v>
      </c>
      <c r="C12" s="25"/>
      <c r="D12" s="25"/>
      <c r="E12" s="25"/>
      <c r="F12" s="25" t="s">
        <v>23</v>
      </c>
      <c r="G12" s="25"/>
      <c r="H12" s="25"/>
      <c r="I12" s="25"/>
    </row>
    <row r="13" spans="1:9" s="19" customFormat="1" ht="91.5" customHeight="1">
      <c r="A13" s="25"/>
      <c r="B13" s="29" t="s">
        <v>63</v>
      </c>
      <c r="C13" s="30"/>
      <c r="D13" s="30"/>
      <c r="E13" s="31"/>
      <c r="F13" s="29" t="s">
        <v>24</v>
      </c>
      <c r="G13" s="30"/>
      <c r="H13" s="30"/>
      <c r="I13" s="31"/>
    </row>
    <row r="14" spans="1:9" s="19" customFormat="1" ht="29.25" customHeight="1">
      <c r="A14" s="25" t="s">
        <v>25</v>
      </c>
      <c r="B14" s="8" t="s">
        <v>26</v>
      </c>
      <c r="C14" s="8" t="s">
        <v>27</v>
      </c>
      <c r="D14" s="9" t="s">
        <v>28</v>
      </c>
      <c r="E14" s="8" t="s">
        <v>29</v>
      </c>
      <c r="F14" s="8" t="s">
        <v>30</v>
      </c>
      <c r="G14" s="9" t="s">
        <v>12</v>
      </c>
      <c r="H14" s="9" t="s">
        <v>14</v>
      </c>
      <c r="I14" s="8" t="s">
        <v>31</v>
      </c>
    </row>
    <row r="15" spans="1:9" s="19" customFormat="1" ht="18" customHeight="1">
      <c r="A15" s="25"/>
      <c r="B15" s="25" t="s">
        <v>32</v>
      </c>
      <c r="C15" s="25" t="s">
        <v>33</v>
      </c>
      <c r="D15" s="11" t="s">
        <v>34</v>
      </c>
      <c r="E15" s="8" t="s">
        <v>64</v>
      </c>
      <c r="F15" s="8" t="s">
        <v>35</v>
      </c>
      <c r="G15" s="16">
        <v>3.75</v>
      </c>
      <c r="H15" s="24">
        <f>1/20*G15</f>
        <v>0.1875</v>
      </c>
      <c r="I15" s="8"/>
    </row>
    <row r="16" spans="1:9" s="19" customFormat="1" ht="18" customHeight="1">
      <c r="A16" s="25"/>
      <c r="B16" s="25"/>
      <c r="C16" s="25"/>
      <c r="D16" s="11" t="s">
        <v>36</v>
      </c>
      <c r="E16" s="8" t="s">
        <v>65</v>
      </c>
      <c r="F16" s="8" t="s">
        <v>58</v>
      </c>
      <c r="G16" s="16">
        <v>3.75</v>
      </c>
      <c r="H16" s="24">
        <v>3.75</v>
      </c>
      <c r="I16" s="8"/>
    </row>
    <row r="17" spans="1:9" s="19" customFormat="1" ht="18" customHeight="1">
      <c r="A17" s="25"/>
      <c r="B17" s="25"/>
      <c r="C17" s="25"/>
      <c r="D17" s="11" t="s">
        <v>37</v>
      </c>
      <c r="E17" s="8" t="s">
        <v>66</v>
      </c>
      <c r="F17" s="8" t="s">
        <v>38</v>
      </c>
      <c r="G17" s="16">
        <v>3.75</v>
      </c>
      <c r="H17" s="24">
        <f>90/600*G17</f>
        <v>0.5625</v>
      </c>
      <c r="I17" s="16"/>
    </row>
    <row r="18" spans="1:9" s="19" customFormat="1" ht="21" customHeight="1">
      <c r="A18" s="25"/>
      <c r="B18" s="25"/>
      <c r="C18" s="25"/>
      <c r="D18" s="11" t="s">
        <v>39</v>
      </c>
      <c r="E18" s="8" t="s">
        <v>67</v>
      </c>
      <c r="F18" s="8" t="s">
        <v>40</v>
      </c>
      <c r="G18" s="16">
        <v>3.75</v>
      </c>
      <c r="H18" s="24">
        <f>114/300*G18</f>
        <v>1.425</v>
      </c>
      <c r="I18" s="16"/>
    </row>
    <row r="19" spans="1:9" s="19" customFormat="1" ht="12.75">
      <c r="A19" s="25"/>
      <c r="B19" s="25"/>
      <c r="C19" s="25" t="s">
        <v>41</v>
      </c>
      <c r="D19" s="11" t="s">
        <v>42</v>
      </c>
      <c r="E19" s="8" t="s">
        <v>43</v>
      </c>
      <c r="F19" s="8" t="s">
        <v>43</v>
      </c>
      <c r="G19" s="16">
        <v>3</v>
      </c>
      <c r="H19" s="16">
        <v>3</v>
      </c>
      <c r="I19" s="8"/>
    </row>
    <row r="20" spans="1:9" s="19" customFormat="1" ht="12.75">
      <c r="A20" s="25"/>
      <c r="B20" s="25"/>
      <c r="C20" s="25"/>
      <c r="D20" s="11" t="s">
        <v>44</v>
      </c>
      <c r="E20" s="8" t="s">
        <v>43</v>
      </c>
      <c r="F20" s="8" t="s">
        <v>43</v>
      </c>
      <c r="G20" s="16">
        <v>3</v>
      </c>
      <c r="H20" s="16">
        <v>3</v>
      </c>
      <c r="I20" s="8"/>
    </row>
    <row r="21" spans="1:9" s="19" customFormat="1" ht="12.75">
      <c r="A21" s="25"/>
      <c r="B21" s="25"/>
      <c r="C21" s="25"/>
      <c r="D21" s="11" t="s">
        <v>45</v>
      </c>
      <c r="E21" s="8" t="s">
        <v>43</v>
      </c>
      <c r="F21" s="8" t="s">
        <v>46</v>
      </c>
      <c r="G21" s="16">
        <v>4</v>
      </c>
      <c r="H21" s="16">
        <f>91/100*G21</f>
        <v>3.64</v>
      </c>
      <c r="I21" s="16"/>
    </row>
    <row r="22" spans="1:9" s="19" customFormat="1" ht="108.75" customHeight="1">
      <c r="A22" s="25"/>
      <c r="B22" s="25"/>
      <c r="C22" s="25"/>
      <c r="D22" s="23" t="s">
        <v>68</v>
      </c>
      <c r="E22" s="23" t="s">
        <v>68</v>
      </c>
      <c r="F22" s="23" t="s">
        <v>68</v>
      </c>
      <c r="G22" s="16">
        <v>3</v>
      </c>
      <c r="H22" s="16">
        <v>3</v>
      </c>
      <c r="I22" s="8"/>
    </row>
    <row r="23" spans="1:9" s="19" customFormat="1" ht="38.25" customHeight="1">
      <c r="A23" s="25"/>
      <c r="B23" s="25"/>
      <c r="C23" s="25" t="s">
        <v>47</v>
      </c>
      <c r="D23" s="11" t="s">
        <v>48</v>
      </c>
      <c r="E23" s="8" t="s">
        <v>70</v>
      </c>
      <c r="F23" s="8" t="s">
        <v>49</v>
      </c>
      <c r="G23" s="16">
        <v>4</v>
      </c>
      <c r="H23" s="16">
        <v>3</v>
      </c>
      <c r="I23" s="8"/>
    </row>
    <row r="24" spans="1:9" s="19" customFormat="1" ht="12.75">
      <c r="A24" s="25"/>
      <c r="B24" s="25"/>
      <c r="C24" s="25"/>
      <c r="D24" s="11" t="s">
        <v>50</v>
      </c>
      <c r="E24" s="8" t="s">
        <v>69</v>
      </c>
      <c r="F24" s="8" t="s">
        <v>51</v>
      </c>
      <c r="G24" s="16">
        <v>4</v>
      </c>
      <c r="H24" s="16">
        <v>4</v>
      </c>
      <c r="I24" s="8"/>
    </row>
    <row r="25" spans="1:9" s="19" customFormat="1" ht="30" customHeight="1">
      <c r="A25" s="25"/>
      <c r="B25" s="25"/>
      <c r="C25" s="25"/>
      <c r="D25" s="11" t="s">
        <v>52</v>
      </c>
      <c r="E25" s="8" t="s">
        <v>69</v>
      </c>
      <c r="F25" s="8" t="s">
        <v>59</v>
      </c>
      <c r="G25" s="16">
        <v>4</v>
      </c>
      <c r="H25" s="16">
        <v>4</v>
      </c>
      <c r="I25" s="8"/>
    </row>
    <row r="26" spans="1:9" s="19" customFormat="1" ht="39" customHeight="1">
      <c r="A26" s="25"/>
      <c r="B26" s="25"/>
      <c r="C26" s="8" t="s">
        <v>53</v>
      </c>
      <c r="D26" s="11" t="s">
        <v>54</v>
      </c>
      <c r="E26" s="8" t="s">
        <v>60</v>
      </c>
      <c r="F26" s="8" t="s">
        <v>60</v>
      </c>
      <c r="G26" s="16">
        <v>10</v>
      </c>
      <c r="H26" s="16">
        <v>10</v>
      </c>
      <c r="I26" s="8"/>
    </row>
    <row r="27" spans="1:9" s="19" customFormat="1" ht="81.75" customHeight="1">
      <c r="A27" s="25"/>
      <c r="B27" s="25" t="s">
        <v>55</v>
      </c>
      <c r="C27" s="26" t="s">
        <v>79</v>
      </c>
      <c r="D27" s="11" t="s">
        <v>74</v>
      </c>
      <c r="E27" s="8" t="s">
        <v>76</v>
      </c>
      <c r="F27" s="8" t="s">
        <v>56</v>
      </c>
      <c r="G27" s="16">
        <v>15</v>
      </c>
      <c r="H27" s="16">
        <v>12.5</v>
      </c>
      <c r="I27" s="8" t="s">
        <v>80</v>
      </c>
    </row>
    <row r="28" spans="1:9" s="19" customFormat="1" ht="86.25" customHeight="1">
      <c r="A28" s="25"/>
      <c r="B28" s="25"/>
      <c r="C28" s="27"/>
      <c r="D28" s="11" t="s">
        <v>75</v>
      </c>
      <c r="E28" s="8" t="s">
        <v>77</v>
      </c>
      <c r="F28" s="8" t="s">
        <v>56</v>
      </c>
      <c r="G28" s="16">
        <v>15</v>
      </c>
      <c r="H28" s="16">
        <v>12.5</v>
      </c>
      <c r="I28" s="8" t="s">
        <v>80</v>
      </c>
    </row>
    <row r="29" spans="1:9" s="19" customFormat="1" ht="30" customHeight="1">
      <c r="A29" s="25"/>
      <c r="B29" s="25"/>
      <c r="C29" s="26" t="s">
        <v>78</v>
      </c>
      <c r="D29" s="11" t="s">
        <v>71</v>
      </c>
      <c r="E29" s="8" t="s">
        <v>43</v>
      </c>
      <c r="F29" s="8" t="s">
        <v>43</v>
      </c>
      <c r="G29" s="16">
        <v>3</v>
      </c>
      <c r="H29" s="16">
        <v>3</v>
      </c>
      <c r="I29" s="8"/>
    </row>
    <row r="30" spans="1:9" s="19" customFormat="1" ht="30" customHeight="1">
      <c r="A30" s="25"/>
      <c r="B30" s="25"/>
      <c r="C30" s="27"/>
      <c r="D30" s="11" t="s">
        <v>72</v>
      </c>
      <c r="E30" s="8" t="s">
        <v>43</v>
      </c>
      <c r="F30" s="8" t="s">
        <v>43</v>
      </c>
      <c r="G30" s="16">
        <v>3</v>
      </c>
      <c r="H30" s="16">
        <v>3</v>
      </c>
      <c r="I30" s="8"/>
    </row>
    <row r="31" spans="1:9" s="19" customFormat="1" ht="46.9" customHeight="1">
      <c r="A31" s="25"/>
      <c r="B31" s="25"/>
      <c r="C31" s="28"/>
      <c r="D31" s="11" t="s">
        <v>73</v>
      </c>
      <c r="E31" s="8" t="s">
        <v>43</v>
      </c>
      <c r="F31" s="8" t="s">
        <v>43</v>
      </c>
      <c r="G31" s="16">
        <v>4</v>
      </c>
      <c r="H31" s="16">
        <v>4</v>
      </c>
      <c r="I31" s="8"/>
    </row>
    <row r="32" spans="1:9" s="19" customFormat="1" ht="12.75">
      <c r="A32" s="25" t="s">
        <v>57</v>
      </c>
      <c r="B32" s="25"/>
      <c r="C32" s="25"/>
      <c r="D32" s="25"/>
      <c r="E32" s="25"/>
      <c r="F32" s="25"/>
      <c r="G32" s="16"/>
      <c r="H32" s="21">
        <f>I8+SUM(H15:H31)</f>
        <v>84.564999999999998</v>
      </c>
      <c r="I32" s="22"/>
    </row>
    <row r="33" spans="4:7" s="3" customFormat="1" ht="14.25">
      <c r="D33" s="12"/>
      <c r="E33" s="12"/>
      <c r="G33" s="17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32:F32"/>
    <mergeCell ref="A7:B7"/>
    <mergeCell ref="A8:B8"/>
    <mergeCell ref="A9:B9"/>
    <mergeCell ref="A10:B10"/>
    <mergeCell ref="A11:B11"/>
    <mergeCell ref="A12:A13"/>
    <mergeCell ref="A14:A31"/>
    <mergeCell ref="B15:B26"/>
    <mergeCell ref="B27:B31"/>
    <mergeCell ref="C15:C18"/>
    <mergeCell ref="C19:C22"/>
    <mergeCell ref="C23:C25"/>
    <mergeCell ref="C27:C28"/>
    <mergeCell ref="C29:C31"/>
    <mergeCell ref="B12:E12"/>
  </mergeCells>
  <phoneticPr fontId="13" type="noConversion"/>
  <printOptions horizontalCentered="1"/>
  <pageMargins left="0.62992125984251968" right="0.19685039370078741" top="0.35433070866141736" bottom="0.35433070866141736" header="0.31496062992125984" footer="0.31496062992125984"/>
  <pageSetup paperSize="9" scale="8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1.培训类</vt:lpstr>
      <vt:lpstr>Sheet1</vt:lpstr>
      <vt:lpstr>'1.培训类'!Print_Area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2023-05-10T06:32:04Z</cp:lastPrinted>
  <dcterms:created xsi:type="dcterms:W3CDTF">2018-03-29T14:56:00Z</dcterms:created>
  <dcterms:modified xsi:type="dcterms:W3CDTF">2023-05-16T06:10:40Z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