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2" l="1"/>
  <c r="H8" i="32" l="1"/>
  <c r="I8" i="32" s="1"/>
  <c r="H22" i="32" l="1"/>
</calcChain>
</file>

<file path=xl/sharedStrings.xml><?xml version="1.0" encoding="utf-8"?>
<sst xmlns="http://schemas.openxmlformats.org/spreadsheetml/2006/main" count="68" uniqueCount="60">
  <si>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</si>
  <si>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</si>
  <si>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</si>
  <si>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</si>
  <si>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</si>
  <si>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</si>
  <si>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</si>
  <si>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</si>
  <si>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</si>
  <si>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</si>
  <si>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</si>
  <si>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</si>
  <si>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</si>
  <si>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</si>
  <si>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</si>
  <si>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</si>
  <si>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</si>
  <si>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</si>
  <si>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</si>
  <si>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</si>
  <si>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</si>
  <si>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</si>
  <si>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</si>
  <si>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</si>
  <si>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</si>
  <si>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</si>
  <si>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</si>
  <si>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</si>
  <si>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</si>
  <si>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</si>
  <si>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</si>
  <si>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</si>
  <si>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</si>
  <si>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</si>
  <si>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</si>
  <si>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北京市交通委员会</t>
    <phoneticPr fontId="6" type="noConversion"/>
  </si>
  <si>
    <t>北京市交通委员会怀柔公路分局</t>
    <phoneticPr fontId="6" type="noConversion"/>
  </si>
  <si>
    <t>于欢</t>
    <phoneticPr fontId="6" type="noConversion"/>
  </si>
  <si>
    <t>69643823-8116</t>
    <phoneticPr fontId="6" type="noConversion"/>
  </si>
  <si>
    <t>完成</t>
    <phoneticPr fontId="6" type="noConversion"/>
  </si>
  <si>
    <t>采取清除危岩体、安装主动防护网等措施，对京漠线、兴阳线、怀长路、四宝路等16条道路48个点位开展公路地质灾害防治工程，提高管辖区内公路安全保障水平，保障道路的通行能力，为出行群众提供保障性服务。</t>
    <phoneticPr fontId="6" type="noConversion"/>
  </si>
  <si>
    <t>16条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</si>
  <si>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</si>
  <si>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效益指标
（40分）</t>
    <phoneticPr fontId="6" type="noConversion"/>
  </si>
  <si>
    <t>怀柔普通公路沿线地质灾害防治工程（中央）</t>
    <phoneticPr fontId="6" type="noConversion"/>
  </si>
  <si>
    <t>隐患点道路数量</t>
  </si>
  <si>
    <t>隐患点数量</t>
  </si>
  <si>
    <t>项目预算控制数</t>
  </si>
  <si>
    <t>消除地质灾害隐患，保障道路通行能力，提高道路安全保障水平，保障群众安全出行。</t>
  </si>
  <si>
    <t>优良中低差</t>
  </si>
  <si>
    <t>48处</t>
    <phoneticPr fontId="6" type="noConversion"/>
  </si>
  <si>
    <t>1455万元</t>
    <phoneticPr fontId="6" type="noConversion"/>
  </si>
  <si>
    <t>15条</t>
    <phoneticPr fontId="6" type="noConversion"/>
  </si>
  <si>
    <t>工程质量：符合《公路养护工程质量检验评定标准》（JTG5220-2020）要求，工程质量等级评定为合格</t>
    <phoneticPr fontId="6" type="noConversion"/>
  </si>
  <si>
    <t>优。工程质量：符合《公路养护工程质量检验评定标准》（JTG5220-2020）要求，工程质量等级评定为合格</t>
    <phoneticPr fontId="6" type="noConversion"/>
  </si>
  <si>
    <t>项目实施进度：3月前完成方案制定和前期准备，6月前完成招标采购，7月前完成合同签订，2022年8月至2022年11月施工，12月前完成验收</t>
    <phoneticPr fontId="6" type="noConversion"/>
  </si>
  <si>
    <t>资金支付进度：12月前完成支付</t>
    <phoneticPr fontId="6" type="noConversion"/>
  </si>
  <si>
    <t>社会效益</t>
    <phoneticPr fontId="6" type="noConversion"/>
  </si>
  <si>
    <t>优。项目实施进度：3月前完成方案制定和前期准备，4月前完成招标采购，4月前完成合同签订，2022年5月至2022年7月施工，12月前完成验收</t>
    <phoneticPr fontId="6" type="noConversion"/>
  </si>
  <si>
    <t>支撑资料不充分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</si>
</sst>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zoomScaleNormal="100" zoomScaleSheetLayoutView="100" workbookViewId="0">
      <selection activeCell="I25" sqref="I25"/>
    </sheetView>
  </sheetViews>
  <sheetFormatPr defaultColWidth="9" defaultRowHeight="13.5" x14ac:dyDescent="0.15"/>
  <cols>
    <col min="1" max="1" width="4.125" style="13" customWidth="1"/>
    <col min="2" max="2" width="7.875" style="13" customWidth="1"/>
    <col min="3" max="3" width="17" style="13" customWidth="1"/>
    <col min="4" max="4" width="21" style="14" customWidth="1"/>
    <col min="5" max="5" width="10.25" style="14" bestFit="1" customWidth="1"/>
    <col min="6" max="6" width="16.875" style="13" customWidth="1"/>
    <col min="7" max="7" width="8" style="15" customWidth="1"/>
    <col min="8" max="8" width="7.625" style="13" bestFit="1" customWidth="1"/>
    <col min="9" max="9" width="12.125" style="13" customWidth="1"/>
    <col min="10" max="16384" width="9" style="13"/>
  </cols>
  <sheetData>
    <row r="1" spans="1:9" s="1" customFormat="1" ht="22.5" customHeight="1" x14ac:dyDescent="0.15">
      <c r="A1" s="31" t="s">
        <v>42</v>
      </c>
      <c r="B1" s="31"/>
      <c r="C1" s="31"/>
      <c r="D1" s="31"/>
      <c r="E1" s="31"/>
      <c r="F1" s="31"/>
      <c r="G1" s="31"/>
      <c r="H1" s="31"/>
      <c r="I1" s="31"/>
    </row>
    <row r="2" spans="1:9" s="2" customFormat="1" ht="18.75" customHeight="1" x14ac:dyDescent="0.15">
      <c r="A2" s="32" t="s">
        <v>28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8" customFormat="1" ht="13.5" customHeight="1" x14ac:dyDescent="0.15">
      <c r="A4" s="25" t="s">
        <v>0</v>
      </c>
      <c r="B4" s="26"/>
      <c r="C4" s="25" t="s">
        <v>44</v>
      </c>
      <c r="D4" s="33"/>
      <c r="E4" s="33"/>
      <c r="F4" s="33"/>
      <c r="G4" s="33"/>
      <c r="H4" s="33"/>
      <c r="I4" s="26"/>
    </row>
    <row r="5" spans="1:9" s="8" customFormat="1" ht="13.5" customHeight="1" x14ac:dyDescent="0.15">
      <c r="A5" s="25" t="s">
        <v>11</v>
      </c>
      <c r="B5" s="26"/>
      <c r="C5" s="25" t="s">
        <v>35</v>
      </c>
      <c r="D5" s="33"/>
      <c r="E5" s="26"/>
      <c r="F5" s="6" t="s">
        <v>1</v>
      </c>
      <c r="G5" s="25" t="s">
        <v>36</v>
      </c>
      <c r="H5" s="33"/>
      <c r="I5" s="26"/>
    </row>
    <row r="6" spans="1:9" s="8" customFormat="1" ht="13.5" customHeight="1" x14ac:dyDescent="0.15">
      <c r="A6" s="25" t="s">
        <v>12</v>
      </c>
      <c r="B6" s="26"/>
      <c r="C6" s="25" t="s">
        <v>37</v>
      </c>
      <c r="D6" s="33"/>
      <c r="E6" s="26"/>
      <c r="F6" s="6" t="s">
        <v>13</v>
      </c>
      <c r="G6" s="25" t="s">
        <v>38</v>
      </c>
      <c r="H6" s="33"/>
      <c r="I6" s="26"/>
    </row>
    <row r="7" spans="1:9" s="8" customFormat="1" ht="13.5" customHeight="1" x14ac:dyDescent="0.15">
      <c r="A7" s="25" t="s">
        <v>14</v>
      </c>
      <c r="B7" s="26"/>
      <c r="C7" s="6"/>
      <c r="D7" s="9" t="s">
        <v>15</v>
      </c>
      <c r="E7" s="6" t="s">
        <v>16</v>
      </c>
      <c r="F7" s="6" t="s">
        <v>17</v>
      </c>
      <c r="G7" s="6" t="s">
        <v>8</v>
      </c>
      <c r="H7" s="6" t="s">
        <v>18</v>
      </c>
      <c r="I7" s="9" t="s">
        <v>2</v>
      </c>
    </row>
    <row r="8" spans="1:9" s="8" customFormat="1" ht="13.5" customHeight="1" x14ac:dyDescent="0.15">
      <c r="A8" s="25" t="s">
        <v>19</v>
      </c>
      <c r="B8" s="26"/>
      <c r="C8" s="10" t="s">
        <v>20</v>
      </c>
      <c r="D8" s="17">
        <v>1455</v>
      </c>
      <c r="E8" s="18">
        <v>1455</v>
      </c>
      <c r="F8" s="18">
        <v>1455</v>
      </c>
      <c r="G8" s="6">
        <v>10</v>
      </c>
      <c r="H8" s="11">
        <f>+F8/E8</f>
        <v>1</v>
      </c>
      <c r="I8" s="12">
        <f>G8*H8</f>
        <v>10</v>
      </c>
    </row>
    <row r="9" spans="1:9" s="8" customFormat="1" ht="13.5" customHeight="1" x14ac:dyDescent="0.15">
      <c r="A9" s="27"/>
      <c r="B9" s="28"/>
      <c r="C9" s="10" t="s">
        <v>21</v>
      </c>
      <c r="D9" s="17">
        <v>1455</v>
      </c>
      <c r="E9" s="18">
        <v>1455</v>
      </c>
      <c r="F9" s="18">
        <v>1455</v>
      </c>
      <c r="G9" s="6"/>
      <c r="H9" s="9"/>
      <c r="I9" s="9"/>
    </row>
    <row r="10" spans="1:9" s="8" customFormat="1" ht="13.5" customHeight="1" x14ac:dyDescent="0.15">
      <c r="A10" s="27"/>
      <c r="B10" s="28"/>
      <c r="C10" s="10" t="s">
        <v>22</v>
      </c>
      <c r="D10" s="9"/>
      <c r="E10" s="9"/>
      <c r="F10" s="6"/>
      <c r="G10" s="6"/>
      <c r="H10" s="9"/>
      <c r="I10" s="9"/>
    </row>
    <row r="11" spans="1:9" s="8" customFormat="1" x14ac:dyDescent="0.15">
      <c r="A11" s="27"/>
      <c r="B11" s="28"/>
      <c r="C11" s="10" t="s">
        <v>23</v>
      </c>
      <c r="D11" s="9"/>
      <c r="E11" s="9"/>
      <c r="F11" s="6"/>
      <c r="G11" s="6"/>
      <c r="H11" s="9"/>
      <c r="I11" s="9"/>
    </row>
    <row r="12" spans="1:9" s="8" customFormat="1" ht="18" customHeight="1" x14ac:dyDescent="0.15">
      <c r="A12" s="29" t="s">
        <v>3</v>
      </c>
      <c r="B12" s="25" t="s">
        <v>24</v>
      </c>
      <c r="C12" s="33"/>
      <c r="D12" s="33"/>
      <c r="E12" s="26"/>
      <c r="F12" s="25" t="s">
        <v>25</v>
      </c>
      <c r="G12" s="33"/>
      <c r="H12" s="33"/>
      <c r="I12" s="26"/>
    </row>
    <row r="13" spans="1:9" s="8" customFormat="1" ht="66" customHeight="1" x14ac:dyDescent="0.15">
      <c r="A13" s="30"/>
      <c r="B13" s="25" t="s">
        <v>40</v>
      </c>
      <c r="C13" s="33"/>
      <c r="D13" s="33"/>
      <c r="E13" s="26"/>
      <c r="F13" s="25" t="s">
        <v>40</v>
      </c>
      <c r="G13" s="33"/>
      <c r="H13" s="33"/>
      <c r="I13" s="26"/>
    </row>
    <row r="14" spans="1:9" s="8" customFormat="1" ht="25.5" x14ac:dyDescent="0.15">
      <c r="A14" s="29" t="s">
        <v>4</v>
      </c>
      <c r="B14" s="9" t="s">
        <v>5</v>
      </c>
      <c r="C14" s="9" t="s">
        <v>6</v>
      </c>
      <c r="D14" s="6" t="s">
        <v>7</v>
      </c>
      <c r="E14" s="9" t="s">
        <v>26</v>
      </c>
      <c r="F14" s="9" t="s">
        <v>27</v>
      </c>
      <c r="G14" s="6" t="s">
        <v>8</v>
      </c>
      <c r="H14" s="6" t="s">
        <v>2</v>
      </c>
      <c r="I14" s="9" t="s">
        <v>10</v>
      </c>
    </row>
    <row r="15" spans="1:9" s="8" customFormat="1" ht="36" customHeight="1" x14ac:dyDescent="0.15">
      <c r="A15" s="35"/>
      <c r="B15" s="34" t="s">
        <v>29</v>
      </c>
      <c r="C15" s="29" t="s">
        <v>31</v>
      </c>
      <c r="D15" s="22" t="s">
        <v>45</v>
      </c>
      <c r="E15" s="9" t="s">
        <v>41</v>
      </c>
      <c r="F15" s="9" t="s">
        <v>52</v>
      </c>
      <c r="G15" s="9">
        <v>7.5</v>
      </c>
      <c r="H15" s="12">
        <f>15/16*G15</f>
        <v>7.03125</v>
      </c>
      <c r="I15" s="9"/>
    </row>
    <row r="16" spans="1:9" s="8" customFormat="1" ht="36" customHeight="1" x14ac:dyDescent="0.15">
      <c r="A16" s="35"/>
      <c r="B16" s="34"/>
      <c r="C16" s="30"/>
      <c r="D16" s="23" t="s">
        <v>46</v>
      </c>
      <c r="E16" s="19" t="s">
        <v>50</v>
      </c>
      <c r="F16" s="20" t="s">
        <v>50</v>
      </c>
      <c r="G16" s="9">
        <v>7.5</v>
      </c>
      <c r="H16" s="21">
        <v>7.5</v>
      </c>
      <c r="I16" s="19"/>
    </row>
    <row r="17" spans="1:9" s="8" customFormat="1" ht="80.099999999999994" customHeight="1" x14ac:dyDescent="0.15">
      <c r="A17" s="35"/>
      <c r="B17" s="34"/>
      <c r="C17" s="19" t="s">
        <v>32</v>
      </c>
      <c r="D17" s="23" t="s">
        <v>53</v>
      </c>
      <c r="E17" s="19" t="s">
        <v>49</v>
      </c>
      <c r="F17" s="20" t="s">
        <v>54</v>
      </c>
      <c r="G17" s="19">
        <v>13</v>
      </c>
      <c r="H17" s="19">
        <v>13</v>
      </c>
      <c r="I17" s="19"/>
    </row>
    <row r="18" spans="1:9" s="8" customFormat="1" ht="103.35" customHeight="1" x14ac:dyDescent="0.15">
      <c r="A18" s="35"/>
      <c r="B18" s="34"/>
      <c r="C18" s="34" t="s">
        <v>33</v>
      </c>
      <c r="D18" s="22" t="s">
        <v>55</v>
      </c>
      <c r="E18" s="9" t="s">
        <v>49</v>
      </c>
      <c r="F18" s="21" t="s">
        <v>58</v>
      </c>
      <c r="G18" s="9">
        <v>6</v>
      </c>
      <c r="H18" s="9">
        <v>6</v>
      </c>
      <c r="I18" s="9"/>
    </row>
    <row r="19" spans="1:9" s="8" customFormat="1" ht="42" customHeight="1" x14ac:dyDescent="0.15">
      <c r="A19" s="35"/>
      <c r="B19" s="34"/>
      <c r="C19" s="34"/>
      <c r="D19" s="22" t="s">
        <v>56</v>
      </c>
      <c r="E19" s="9" t="s">
        <v>49</v>
      </c>
      <c r="F19" s="9" t="s">
        <v>39</v>
      </c>
      <c r="G19" s="9">
        <v>6</v>
      </c>
      <c r="H19" s="9">
        <v>6</v>
      </c>
      <c r="I19" s="9"/>
    </row>
    <row r="20" spans="1:9" s="8" customFormat="1" ht="42.95" customHeight="1" x14ac:dyDescent="0.15">
      <c r="A20" s="35"/>
      <c r="B20" s="34"/>
      <c r="C20" s="9" t="s">
        <v>34</v>
      </c>
      <c r="D20" s="24" t="s">
        <v>47</v>
      </c>
      <c r="E20" s="9" t="s">
        <v>51</v>
      </c>
      <c r="F20" s="9" t="s">
        <v>51</v>
      </c>
      <c r="G20" s="7">
        <v>10</v>
      </c>
      <c r="H20" s="7">
        <v>10</v>
      </c>
      <c r="I20" s="9"/>
    </row>
    <row r="21" spans="1:9" s="8" customFormat="1" ht="72" customHeight="1" x14ac:dyDescent="0.15">
      <c r="A21" s="35"/>
      <c r="B21" s="19" t="s">
        <v>30</v>
      </c>
      <c r="C21" s="19" t="s">
        <v>43</v>
      </c>
      <c r="D21" s="22" t="s">
        <v>57</v>
      </c>
      <c r="E21" s="22" t="s">
        <v>48</v>
      </c>
      <c r="F21" s="22" t="s">
        <v>48</v>
      </c>
      <c r="G21" s="19">
        <v>40</v>
      </c>
      <c r="H21" s="19">
        <v>35</v>
      </c>
      <c r="I21" s="19" t="s">
        <v>59</v>
      </c>
    </row>
    <row r="22" spans="1:9" s="8" customFormat="1" x14ac:dyDescent="0.15">
      <c r="A22" s="34" t="s">
        <v>9</v>
      </c>
      <c r="B22" s="34"/>
      <c r="C22" s="34"/>
      <c r="D22" s="34"/>
      <c r="E22" s="34"/>
      <c r="F22" s="34"/>
      <c r="G22" s="7"/>
      <c r="H22" s="16">
        <f>I8+SUM(H15:H21)</f>
        <v>94.53125</v>
      </c>
      <c r="I22" s="9"/>
    </row>
  </sheetData>
  <mergeCells count="25">
    <mergeCell ref="C15:C16"/>
    <mergeCell ref="A22:F22"/>
    <mergeCell ref="B15:B20"/>
    <mergeCell ref="A14:A21"/>
    <mergeCell ref="C18:C19"/>
    <mergeCell ref="A12:A13"/>
    <mergeCell ref="A1:I1"/>
    <mergeCell ref="A2:I2"/>
    <mergeCell ref="A4:B4"/>
    <mergeCell ref="C4:I4"/>
    <mergeCell ref="A5:B5"/>
    <mergeCell ref="C5:E5"/>
    <mergeCell ref="G5:I5"/>
    <mergeCell ref="B12:E12"/>
    <mergeCell ref="F12:I12"/>
    <mergeCell ref="B13:E13"/>
    <mergeCell ref="F13:I13"/>
    <mergeCell ref="A6:B6"/>
    <mergeCell ref="C6:E6"/>
    <mergeCell ref="G6:I6"/>
    <mergeCell ref="A7:B7"/>
    <mergeCell ref="A9:B9"/>
    <mergeCell ref="A8:B8"/>
    <mergeCell ref="A10:B10"/>
    <mergeCell ref="A11:B11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2023-05-13T01:50:46Z</cp:lastPrinted>
  <dcterms:created xsi:type="dcterms:W3CDTF">2018-03-28T06:56:00Z</dcterms:created>
  <dcterms:modified xsi:type="dcterms:W3CDTF">2023-05-15T08:25:09Z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