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730" windowHeight="11760" tabRatio="927" firstSheet="1" activeTab="1"/>
  </bookViews>
  <sheets>
    <sheet name="12.综合类 " sheetId="41" state="hidden" r:id="rId1"/>
    <sheet name="Sheet1" sheetId="30" r:id="rId2"/>
  </sheets>
  <definedNames>
    <definedName name="_xlnm.Print_Area" localSheetId="0">'12.综合类 '!$A$1:$G$28</definedName>
  </definedNames>
  <calcPr calcId="144525"/>
</workbook>
</file>

<file path=xl/calcChain.xml><?xml version="1.0" encoding="utf-8"?>
<calcChain xmlns="http://schemas.openxmlformats.org/spreadsheetml/2006/main">
  <c r="H8" i="30" l="1"/>
  <c r="I8" i="30" s="1"/>
  <c r="H23" i="30" s="1"/>
  <c r="H9" i="41"/>
  <c r="I9" i="41" s="1"/>
  <c r="H24" i="41" s="1"/>
</calcChain>
</file>

<file path=xl/sharedStrings.xml><?xml version="1.0" encoding="utf-8"?>
<sst xmlns="http://schemas.openxmlformats.org/spreadsheetml/2006/main" count="156" uniqueCount="82">
  <si>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</si>
  <si>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</si>
  <si>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</si>
  <si>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</si>
  <si>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11000022Y000000425033-海淀办公用房租赁类项目</t>
  </si>
  <si>
    <t>主管部门</t>
  </si>
  <si>
    <t>北京市交通委员会</t>
  </si>
  <si>
    <t>实施单位</t>
  </si>
  <si>
    <t>海淀运输管理分局</t>
  </si>
  <si>
    <t>项目负责人</t>
  </si>
  <si>
    <t>曹黎明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</si>
  <si>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</si>
  <si>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</si>
  <si>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</si>
  <si>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</si>
  <si>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</si>
  <si>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</si>
  <si>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</si>
  <si>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</si>
  <si>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</si>
  <si>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</si>
  <si>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</si>
  <si>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</si>
  <si>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</si>
  <si>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</si>
  <si>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</si>
  <si>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</si>
  <si>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</si>
  <si>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长期以来我单位没有办公用房，一直租用海淀汽车运输公司的办公用房办公，用以维持我单位各项工作的正常开展，以保证各项工作顺利进行。</t>
  </si>
  <si>
    <t>全年租用海淀汽车运输公司的办公用房，顺利保障我单位各项工作正常开展推进。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</si>
  <si>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</si>
  <si>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</si>
  <si>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</si>
  <si>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</si>
  <si>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</si>
  <si>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</si>
  <si>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</si>
  <si>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</si>
  <si>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</si>
  <si>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土地使用面积</t>
  </si>
  <si>
    <t>=450平米</t>
  </si>
  <si>
    <t>办公面积</t>
  </si>
  <si>
    <t>=1032平米</t>
  </si>
  <si>
    <t>质量指标
（13分）</t>
  </si>
  <si>
    <t>租赁标准：设备设施良好</t>
  </si>
  <si>
    <t>优良中低差</t>
  </si>
  <si>
    <t>优</t>
  </si>
  <si>
    <t>时效指标
（12分）</t>
  </si>
  <si>
    <t>租赁期限：2022年1月-2022年12月</t>
  </si>
  <si>
    <t>支付次数</t>
  </si>
  <si>
    <t>=2次</t>
  </si>
  <si>
    <t>资金支付进度：2022年12月前完成支付</t>
  </si>
  <si>
    <t>成本指标
（10分）</t>
  </si>
  <si>
    <t>2022年房屋租金及土地使用管理费</t>
  </si>
  <si>
    <t>=211.0675万元</t>
  </si>
  <si>
    <t>效益指标（40分）</t>
  </si>
  <si>
    <t>效益指标
（40分）</t>
  </si>
  <si>
    <t>社会效益：为日常工作执行提供综合保障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</si>
  <si>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</si>
  <si>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</si>
  <si>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</si>
  <si>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</si>
  <si>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</si>
  <si>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北京市交通委员会海淀运输管理分局</t>
    <phoneticPr fontId="15" type="noConversion"/>
  </si>
  <si>
    <t>支撑依据不充分</t>
    <phoneticPr fontId="15" type="noConversion"/>
  </si>
  <si>
    <t>海淀办公用房租赁类项目</t>
    <phoneticPr fontId="15" type="noConversion"/>
  </si>
  <si>
    <t>450平米</t>
    <phoneticPr fontId="15" type="noConversion"/>
  </si>
  <si>
    <t>1032平米</t>
    <phoneticPr fontId="15" type="noConversion"/>
  </si>
  <si>
    <t>1032平米</t>
    <phoneticPr fontId="15" type="noConversion"/>
  </si>
  <si>
    <t>租赁标准</t>
    <phoneticPr fontId="15" type="noConversion"/>
  </si>
  <si>
    <t>设备设施良好</t>
    <phoneticPr fontId="15" type="noConversion"/>
  </si>
  <si>
    <t>租赁期限</t>
    <phoneticPr fontId="15" type="noConversion"/>
  </si>
  <si>
    <t>2022年1月-2022年12月</t>
    <phoneticPr fontId="15" type="noConversion"/>
  </si>
  <si>
    <t>2次</t>
    <phoneticPr fontId="15" type="noConversion"/>
  </si>
  <si>
    <t>2次</t>
    <phoneticPr fontId="15" type="noConversion"/>
  </si>
  <si>
    <t>资金支付进度</t>
    <phoneticPr fontId="15" type="noConversion"/>
  </si>
  <si>
    <t>2022年12月前完成支付</t>
    <phoneticPr fontId="15" type="noConversion"/>
  </si>
  <si>
    <t>211.0675万元</t>
    <phoneticPr fontId="15" type="noConversion"/>
  </si>
  <si>
    <t>211.0675万元</t>
    <phoneticPr fontId="15" type="noConversion"/>
  </si>
  <si>
    <t>为日常工作执行提供综合保障</t>
  </si>
  <si>
    <t>效益指标
（40分）</t>
    <phoneticPr fontId="15" type="noConversion"/>
  </si>
  <si>
    <t>社会效益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</si>
</sst>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0" fillId="0" borderId="0"/>
    <xf numFmtId="0" fontId="13" fillId="0" borderId="0"/>
    <xf numFmtId="0" fontId="13" fillId="0" borderId="0">
      <alignment vertical="center"/>
    </xf>
    <xf numFmtId="0" fontId="8" fillId="0" borderId="0"/>
    <xf numFmtId="0" fontId="13" fillId="0" borderId="0"/>
    <xf numFmtId="0" fontId="10" fillId="0" borderId="0">
      <alignment vertical="center"/>
    </xf>
    <xf numFmtId="0" fontId="9" fillId="0" borderId="0"/>
    <xf numFmtId="0" fontId="8" fillId="0" borderId="0"/>
    <xf numFmtId="0" fontId="3" fillId="0" borderId="0"/>
    <xf numFmtId="0" fontId="8" fillId="0" borderId="0"/>
    <xf numFmtId="0" fontId="13" fillId="0" borderId="0">
      <alignment vertical="center"/>
    </xf>
    <xf numFmtId="0" fontId="8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76" fontId="1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9"/>
  <sheetViews>
    <sheetView topLeftCell="H22" zoomScale="120" zoomScaleNormal="120" workbookViewId="0">
      <selection activeCell="N14" sqref="A1:XFD1048576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7" customWidth="1"/>
    <col min="5" max="5" width="19.625" style="7" customWidth="1"/>
    <col min="6" max="6" width="12.625" customWidth="1"/>
    <col min="7" max="7" width="11" style="8" customWidth="1"/>
    <col min="8" max="8" width="15.875" customWidth="1"/>
    <col min="9" max="9" width="24.75" customWidth="1"/>
  </cols>
  <sheetData>
    <row r="1" spans="1:9" ht="20.25">
      <c r="A1" s="27" t="s">
        <v>0</v>
      </c>
      <c r="B1" s="27"/>
      <c r="C1" s="27"/>
      <c r="D1" s="27"/>
      <c r="E1" s="27"/>
      <c r="F1" s="27"/>
      <c r="G1" s="27"/>
    </row>
    <row r="2" spans="1:9" s="1" customFormat="1" ht="22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>
      <c r="A4" s="9"/>
      <c r="B4" s="9"/>
      <c r="C4" s="9"/>
      <c r="D4" s="10"/>
      <c r="E4" s="10"/>
      <c r="F4" s="9"/>
      <c r="G4" s="17"/>
    </row>
    <row r="5" spans="1:9" s="3" customFormat="1">
      <c r="A5" s="30" t="s">
        <v>3</v>
      </c>
      <c r="B5" s="30"/>
      <c r="C5" s="30" t="s">
        <v>4</v>
      </c>
      <c r="D5" s="30"/>
      <c r="E5" s="30"/>
      <c r="F5" s="30"/>
      <c r="G5" s="30"/>
      <c r="H5" s="30"/>
      <c r="I5" s="30"/>
    </row>
    <row r="6" spans="1:9" s="3" customFormat="1">
      <c r="A6" s="30" t="s">
        <v>5</v>
      </c>
      <c r="B6" s="30"/>
      <c r="C6" s="30" t="s">
        <v>6</v>
      </c>
      <c r="D6" s="30"/>
      <c r="E6" s="30"/>
      <c r="F6" s="12" t="s">
        <v>7</v>
      </c>
      <c r="G6" s="30" t="s">
        <v>8</v>
      </c>
      <c r="H6" s="30"/>
      <c r="I6" s="30"/>
    </row>
    <row r="7" spans="1:9" s="4" customFormat="1">
      <c r="A7" s="31" t="s">
        <v>9</v>
      </c>
      <c r="B7" s="31"/>
      <c r="C7" s="31" t="s">
        <v>10</v>
      </c>
      <c r="D7" s="31"/>
      <c r="E7" s="31"/>
      <c r="F7" s="18" t="s">
        <v>11</v>
      </c>
      <c r="G7" s="31">
        <v>88434623</v>
      </c>
      <c r="H7" s="31"/>
      <c r="I7" s="31"/>
    </row>
    <row r="8" spans="1:9" s="3" customFormat="1">
      <c r="A8" s="30" t="s">
        <v>12</v>
      </c>
      <c r="B8" s="30"/>
      <c r="C8" s="12"/>
      <c r="D8" s="11" t="s">
        <v>13</v>
      </c>
      <c r="E8" s="12" t="s">
        <v>14</v>
      </c>
      <c r="F8" s="12" t="s">
        <v>15</v>
      </c>
      <c r="G8" s="12" t="s">
        <v>16</v>
      </c>
      <c r="H8" s="12" t="s">
        <v>17</v>
      </c>
      <c r="I8" s="11" t="s">
        <v>18</v>
      </c>
    </row>
    <row r="9" spans="1:9" s="3" customFormat="1" ht="13.5" customHeight="1">
      <c r="A9" s="30" t="s">
        <v>19</v>
      </c>
      <c r="B9" s="30"/>
      <c r="C9" s="13" t="s">
        <v>20</v>
      </c>
      <c r="D9" s="11">
        <v>211.0675</v>
      </c>
      <c r="E9" s="19">
        <v>211.0675</v>
      </c>
      <c r="F9" s="12">
        <v>211.0675</v>
      </c>
      <c r="G9" s="12">
        <v>10</v>
      </c>
      <c r="H9" s="20">
        <f>+F9/E9</f>
        <v>1</v>
      </c>
      <c r="I9" s="23">
        <f>G9*H9</f>
        <v>10</v>
      </c>
    </row>
    <row r="10" spans="1:9" s="3" customFormat="1" ht="13.5" customHeight="1">
      <c r="A10" s="32"/>
      <c r="B10" s="32"/>
      <c r="C10" s="13" t="s">
        <v>21</v>
      </c>
      <c r="D10" s="11">
        <v>211.0675</v>
      </c>
      <c r="E10" s="19">
        <v>211.0675</v>
      </c>
      <c r="F10" s="12">
        <v>211.0675</v>
      </c>
      <c r="G10" s="12" t="s">
        <v>22</v>
      </c>
      <c r="H10" s="11"/>
      <c r="I10" s="11" t="s">
        <v>22</v>
      </c>
    </row>
    <row r="11" spans="1:9" s="3" customFormat="1" ht="13.5" customHeight="1">
      <c r="A11" s="32"/>
      <c r="B11" s="32"/>
      <c r="C11" s="13" t="s">
        <v>23</v>
      </c>
      <c r="D11" s="11"/>
      <c r="E11" s="11"/>
      <c r="F11" s="12"/>
      <c r="G11" s="12" t="s">
        <v>22</v>
      </c>
      <c r="H11" s="11"/>
      <c r="I11" s="11" t="s">
        <v>22</v>
      </c>
    </row>
    <row r="12" spans="1:9" s="3" customFormat="1">
      <c r="A12" s="32"/>
      <c r="B12" s="32"/>
      <c r="C12" s="13" t="s">
        <v>24</v>
      </c>
      <c r="D12" s="11"/>
      <c r="E12" s="11"/>
      <c r="F12" s="12"/>
      <c r="G12" s="12" t="s">
        <v>22</v>
      </c>
      <c r="H12" s="11"/>
      <c r="I12" s="11" t="s">
        <v>22</v>
      </c>
    </row>
    <row r="13" spans="1:9" s="3" customFormat="1" ht="18" customHeight="1">
      <c r="A13" s="30" t="s">
        <v>25</v>
      </c>
      <c r="B13" s="30" t="s">
        <v>26</v>
      </c>
      <c r="C13" s="30"/>
      <c r="D13" s="30"/>
      <c r="E13" s="30"/>
      <c r="F13" s="30" t="s">
        <v>27</v>
      </c>
      <c r="G13" s="30"/>
      <c r="H13" s="30"/>
      <c r="I13" s="30"/>
    </row>
    <row r="14" spans="1:9" s="3" customFormat="1" ht="51.75" customHeight="1">
      <c r="A14" s="30"/>
      <c r="B14" s="35" t="s">
        <v>28</v>
      </c>
      <c r="C14" s="36"/>
      <c r="D14" s="36"/>
      <c r="E14" s="37"/>
      <c r="F14" s="35" t="s">
        <v>29</v>
      </c>
      <c r="G14" s="36"/>
      <c r="H14" s="36"/>
      <c r="I14" s="37"/>
    </row>
    <row r="15" spans="1:9" s="3" customFormat="1" ht="13.5" customHeight="1">
      <c r="A15" s="30" t="s">
        <v>30</v>
      </c>
      <c r="B15" s="11" t="s">
        <v>31</v>
      </c>
      <c r="C15" s="11" t="s">
        <v>32</v>
      </c>
      <c r="D15" s="12" t="s">
        <v>33</v>
      </c>
      <c r="E15" s="11" t="s">
        <v>34</v>
      </c>
      <c r="F15" s="11" t="s">
        <v>35</v>
      </c>
      <c r="G15" s="12" t="s">
        <v>16</v>
      </c>
      <c r="H15" s="12" t="s">
        <v>18</v>
      </c>
      <c r="I15" s="11" t="s">
        <v>36</v>
      </c>
    </row>
    <row r="16" spans="1:9" s="3" customFormat="1">
      <c r="A16" s="30"/>
      <c r="B16" s="30" t="s">
        <v>37</v>
      </c>
      <c r="C16" s="30" t="s">
        <v>38</v>
      </c>
      <c r="D16" s="14" t="s">
        <v>39</v>
      </c>
      <c r="E16" s="25" t="s">
        <v>40</v>
      </c>
      <c r="F16" s="25" t="s">
        <v>40</v>
      </c>
      <c r="G16" s="19">
        <v>7</v>
      </c>
      <c r="H16" s="19">
        <v>7</v>
      </c>
      <c r="I16" s="11"/>
    </row>
    <row r="17" spans="1:9" s="3" customFormat="1">
      <c r="A17" s="30"/>
      <c r="B17" s="30"/>
      <c r="C17" s="30"/>
      <c r="D17" s="14" t="s">
        <v>41</v>
      </c>
      <c r="E17" s="25" t="s">
        <v>42</v>
      </c>
      <c r="F17" s="25" t="s">
        <v>42</v>
      </c>
      <c r="G17" s="19">
        <v>8</v>
      </c>
      <c r="H17" s="19">
        <v>8</v>
      </c>
      <c r="I17" s="11"/>
    </row>
    <row r="18" spans="1:9" s="3" customFormat="1" ht="25.5">
      <c r="A18" s="30"/>
      <c r="B18" s="30"/>
      <c r="C18" s="11" t="s">
        <v>43</v>
      </c>
      <c r="D18" s="14" t="s">
        <v>44</v>
      </c>
      <c r="E18" s="11" t="s">
        <v>45</v>
      </c>
      <c r="F18" s="11" t="s">
        <v>46</v>
      </c>
      <c r="G18" s="19">
        <v>13</v>
      </c>
      <c r="H18" s="19">
        <v>13</v>
      </c>
      <c r="I18" s="11"/>
    </row>
    <row r="19" spans="1:9" s="3" customFormat="1" ht="25.5">
      <c r="A19" s="30"/>
      <c r="B19" s="30"/>
      <c r="C19" s="30" t="s">
        <v>47</v>
      </c>
      <c r="D19" s="14" t="s">
        <v>48</v>
      </c>
      <c r="E19" s="11" t="s">
        <v>45</v>
      </c>
      <c r="F19" s="11" t="s">
        <v>46</v>
      </c>
      <c r="G19" s="19">
        <v>4</v>
      </c>
      <c r="H19" s="19">
        <v>4</v>
      </c>
      <c r="I19" s="11"/>
    </row>
    <row r="20" spans="1:9" s="3" customFormat="1">
      <c r="A20" s="30"/>
      <c r="B20" s="30"/>
      <c r="C20" s="30"/>
      <c r="D20" s="14" t="s">
        <v>49</v>
      </c>
      <c r="E20" s="25" t="s">
        <v>50</v>
      </c>
      <c r="F20" s="25" t="s">
        <v>50</v>
      </c>
      <c r="G20" s="19">
        <v>4</v>
      </c>
      <c r="H20" s="19">
        <v>4</v>
      </c>
      <c r="I20" s="11"/>
    </row>
    <row r="21" spans="1:9" s="3" customFormat="1" ht="25.5">
      <c r="A21" s="30"/>
      <c r="B21" s="30"/>
      <c r="C21" s="30"/>
      <c r="D21" s="14" t="s">
        <v>51</v>
      </c>
      <c r="E21" s="11" t="s">
        <v>45</v>
      </c>
      <c r="F21" s="11" t="s">
        <v>46</v>
      </c>
      <c r="G21" s="19">
        <v>4</v>
      </c>
      <c r="H21" s="19">
        <v>4</v>
      </c>
      <c r="I21" s="11"/>
    </row>
    <row r="22" spans="1:9" s="3" customFormat="1" ht="25.5">
      <c r="A22" s="30"/>
      <c r="B22" s="30"/>
      <c r="C22" s="15" t="s">
        <v>52</v>
      </c>
      <c r="D22" s="14" t="s">
        <v>53</v>
      </c>
      <c r="E22" s="25" t="s">
        <v>54</v>
      </c>
      <c r="F22" s="25" t="s">
        <v>54</v>
      </c>
      <c r="G22" s="19">
        <v>10</v>
      </c>
      <c r="H22" s="19">
        <v>10</v>
      </c>
      <c r="I22" s="11"/>
    </row>
    <row r="23" spans="1:9" s="3" customFormat="1" ht="30" customHeight="1">
      <c r="A23" s="30"/>
      <c r="B23" s="11" t="s">
        <v>55</v>
      </c>
      <c r="C23" s="11" t="s">
        <v>56</v>
      </c>
      <c r="D23" s="14" t="s">
        <v>57</v>
      </c>
      <c r="E23" s="11" t="s">
        <v>45</v>
      </c>
      <c r="F23" s="11" t="s">
        <v>46</v>
      </c>
      <c r="G23" s="19">
        <v>40</v>
      </c>
      <c r="H23" s="19">
        <v>40</v>
      </c>
      <c r="I23" s="11"/>
    </row>
    <row r="24" spans="1:9" s="3" customFormat="1" ht="14.25">
      <c r="A24" s="30" t="s">
        <v>58</v>
      </c>
      <c r="B24" s="30"/>
      <c r="C24" s="30"/>
      <c r="D24" s="30"/>
      <c r="E24" s="30"/>
      <c r="F24" s="30"/>
      <c r="G24" s="19"/>
      <c r="H24" s="21">
        <f>I9+SUM(H16:H23)</f>
        <v>100</v>
      </c>
      <c r="I24" s="24"/>
    </row>
    <row r="25" spans="1:9" s="5" customFormat="1" ht="14.25">
      <c r="A25" s="33" t="s">
        <v>59</v>
      </c>
      <c r="B25" s="33"/>
      <c r="C25" s="33"/>
      <c r="D25" s="33"/>
      <c r="E25" s="33"/>
      <c r="F25" s="33"/>
      <c r="G25" s="33"/>
    </row>
    <row r="26" spans="1:9" s="6" customFormat="1" ht="14.25">
      <c r="A26" s="34" t="s">
        <v>60</v>
      </c>
      <c r="B26" s="34"/>
      <c r="C26" s="34"/>
      <c r="D26" s="34"/>
      <c r="E26" s="34"/>
      <c r="F26" s="34"/>
      <c r="G26" s="34"/>
    </row>
    <row r="27" spans="1:9" s="6" customFormat="1" ht="14.25">
      <c r="A27" s="34" t="s">
        <v>61</v>
      </c>
      <c r="B27" s="34"/>
      <c r="C27" s="34"/>
      <c r="D27" s="34"/>
      <c r="E27" s="34"/>
      <c r="F27" s="34"/>
      <c r="G27" s="34"/>
    </row>
    <row r="28" spans="1:9" s="6" customFormat="1" ht="14.25">
      <c r="A28" s="33" t="s">
        <v>62</v>
      </c>
      <c r="B28" s="33"/>
      <c r="C28" s="33"/>
      <c r="D28" s="33"/>
      <c r="E28" s="33"/>
      <c r="F28" s="33"/>
      <c r="G28" s="33"/>
    </row>
    <row r="29" spans="1:9" s="6" customFormat="1" ht="14.25">
      <c r="D29" s="16"/>
      <c r="E29" s="16"/>
      <c r="G29" s="22"/>
    </row>
  </sheetData>
  <mergeCells count="30">
    <mergeCell ref="A25:G25"/>
    <mergeCell ref="A26:G26"/>
    <mergeCell ref="A27:G27"/>
    <mergeCell ref="A28:G28"/>
    <mergeCell ref="A13:A14"/>
    <mergeCell ref="A15:A23"/>
    <mergeCell ref="B16:B22"/>
    <mergeCell ref="C16:C17"/>
    <mergeCell ref="C19:C21"/>
    <mergeCell ref="B13:E13"/>
    <mergeCell ref="F13:I13"/>
    <mergeCell ref="B14:E14"/>
    <mergeCell ref="F14:I14"/>
    <mergeCell ref="A24:F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5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24"/>
  <sheetViews>
    <sheetView tabSelected="1" view="pageBreakPreview" topLeftCell="A13" zoomScaleNormal="100" zoomScaleSheetLayoutView="100" workbookViewId="0">
      <selection activeCell="I22" sqref="I22"/>
    </sheetView>
  </sheetViews>
  <sheetFormatPr defaultColWidth="9" defaultRowHeight="13.5"/>
  <cols>
    <col min="1" max="1" width="4.125" customWidth="1"/>
    <col min="2" max="2" width="6.875" customWidth="1"/>
    <col min="3" max="3" width="16.75" customWidth="1"/>
    <col min="4" max="4" width="15.5" style="7" customWidth="1"/>
    <col min="5" max="5" width="15.875" style="7" customWidth="1"/>
    <col min="6" max="6" width="12.625" customWidth="1"/>
    <col min="7" max="7" width="5" style="8" bestFit="1" customWidth="1"/>
    <col min="8" max="8" width="7.625" bestFit="1" customWidth="1"/>
    <col min="9" max="9" width="8.875" customWidth="1"/>
  </cols>
  <sheetData>
    <row r="1" spans="1:9" s="1" customFormat="1" ht="22.5" customHeight="1">
      <c r="A1" s="28" t="s">
        <v>1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>
      <c r="A2" s="29" t="s">
        <v>2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>
      <c r="A3" s="9"/>
      <c r="B3" s="9"/>
      <c r="C3" s="9"/>
      <c r="D3" s="10"/>
      <c r="E3" s="10"/>
      <c r="F3" s="9"/>
      <c r="G3" s="17"/>
    </row>
    <row r="4" spans="1:9" s="3" customFormat="1">
      <c r="A4" s="30" t="s">
        <v>3</v>
      </c>
      <c r="B4" s="30"/>
      <c r="C4" s="30" t="s">
        <v>65</v>
      </c>
      <c r="D4" s="30"/>
      <c r="E4" s="30"/>
      <c r="F4" s="30"/>
      <c r="G4" s="30"/>
      <c r="H4" s="30"/>
      <c r="I4" s="30"/>
    </row>
    <row r="5" spans="1:9" s="3" customFormat="1" ht="29.25" customHeight="1">
      <c r="A5" s="30" t="s">
        <v>5</v>
      </c>
      <c r="B5" s="30"/>
      <c r="C5" s="30" t="s">
        <v>6</v>
      </c>
      <c r="D5" s="30"/>
      <c r="E5" s="30"/>
      <c r="F5" s="12" t="s">
        <v>7</v>
      </c>
      <c r="G5" s="30" t="s">
        <v>63</v>
      </c>
      <c r="H5" s="30"/>
      <c r="I5" s="30"/>
    </row>
    <row r="6" spans="1:9" s="4" customFormat="1">
      <c r="A6" s="31" t="s">
        <v>9</v>
      </c>
      <c r="B6" s="31"/>
      <c r="C6" s="31" t="s">
        <v>10</v>
      </c>
      <c r="D6" s="31"/>
      <c r="E6" s="31"/>
      <c r="F6" s="18" t="s">
        <v>11</v>
      </c>
      <c r="G6" s="31">
        <v>88434623</v>
      </c>
      <c r="H6" s="31"/>
      <c r="I6" s="31"/>
    </row>
    <row r="7" spans="1:9" s="3" customFormat="1">
      <c r="A7" s="30" t="s">
        <v>12</v>
      </c>
      <c r="B7" s="30"/>
      <c r="C7" s="12"/>
      <c r="D7" s="11" t="s">
        <v>13</v>
      </c>
      <c r="E7" s="12" t="s">
        <v>14</v>
      </c>
      <c r="F7" s="12" t="s">
        <v>15</v>
      </c>
      <c r="G7" s="12" t="s">
        <v>16</v>
      </c>
      <c r="H7" s="12" t="s">
        <v>17</v>
      </c>
      <c r="I7" s="11" t="s">
        <v>18</v>
      </c>
    </row>
    <row r="8" spans="1:9" s="3" customFormat="1" ht="13.5" customHeight="1">
      <c r="A8" s="30" t="s">
        <v>19</v>
      </c>
      <c r="B8" s="30"/>
      <c r="C8" s="13" t="s">
        <v>20</v>
      </c>
      <c r="D8" s="11">
        <v>211.0675</v>
      </c>
      <c r="E8" s="19">
        <v>211.0675</v>
      </c>
      <c r="F8" s="12">
        <v>211.0675</v>
      </c>
      <c r="G8" s="12">
        <v>10</v>
      </c>
      <c r="H8" s="20">
        <f>+F8/E8</f>
        <v>1</v>
      </c>
      <c r="I8" s="23">
        <f>G8*H8</f>
        <v>10</v>
      </c>
    </row>
    <row r="9" spans="1:9" s="3" customFormat="1" ht="13.5" customHeight="1">
      <c r="A9" s="32"/>
      <c r="B9" s="32"/>
      <c r="C9" s="13" t="s">
        <v>21</v>
      </c>
      <c r="D9" s="11">
        <v>211.0675</v>
      </c>
      <c r="E9" s="19">
        <v>211.0675</v>
      </c>
      <c r="F9" s="12">
        <v>211.0675</v>
      </c>
      <c r="G9" s="12" t="s">
        <v>22</v>
      </c>
      <c r="H9" s="11"/>
      <c r="I9" s="11" t="s">
        <v>22</v>
      </c>
    </row>
    <row r="10" spans="1:9" s="3" customFormat="1" ht="13.5" customHeight="1">
      <c r="A10" s="32"/>
      <c r="B10" s="32"/>
      <c r="C10" s="13" t="s">
        <v>23</v>
      </c>
      <c r="D10" s="11"/>
      <c r="E10" s="11"/>
      <c r="F10" s="12"/>
      <c r="G10" s="12" t="s">
        <v>22</v>
      </c>
      <c r="H10" s="11"/>
      <c r="I10" s="11" t="s">
        <v>22</v>
      </c>
    </row>
    <row r="11" spans="1:9" s="3" customFormat="1">
      <c r="A11" s="32"/>
      <c r="B11" s="32"/>
      <c r="C11" s="13" t="s">
        <v>24</v>
      </c>
      <c r="D11" s="11"/>
      <c r="E11" s="11"/>
      <c r="F11" s="12"/>
      <c r="G11" s="12" t="s">
        <v>22</v>
      </c>
      <c r="H11" s="11"/>
      <c r="I11" s="11" t="s">
        <v>22</v>
      </c>
    </row>
    <row r="12" spans="1:9" s="3" customFormat="1" ht="18" customHeight="1">
      <c r="A12" s="30" t="s">
        <v>25</v>
      </c>
      <c r="B12" s="30" t="s">
        <v>26</v>
      </c>
      <c r="C12" s="30"/>
      <c r="D12" s="30"/>
      <c r="E12" s="30"/>
      <c r="F12" s="30" t="s">
        <v>27</v>
      </c>
      <c r="G12" s="30"/>
      <c r="H12" s="30"/>
      <c r="I12" s="30"/>
    </row>
    <row r="13" spans="1:9" s="3" customFormat="1" ht="40.5" customHeight="1">
      <c r="A13" s="30"/>
      <c r="B13" s="35" t="s">
        <v>28</v>
      </c>
      <c r="C13" s="36"/>
      <c r="D13" s="36"/>
      <c r="E13" s="37"/>
      <c r="F13" s="35" t="s">
        <v>29</v>
      </c>
      <c r="G13" s="36"/>
      <c r="H13" s="36"/>
      <c r="I13" s="37"/>
    </row>
    <row r="14" spans="1:9" s="3" customFormat="1" ht="36.75" customHeight="1">
      <c r="A14" s="30" t="s">
        <v>30</v>
      </c>
      <c r="B14" s="11" t="s">
        <v>31</v>
      </c>
      <c r="C14" s="11" t="s">
        <v>32</v>
      </c>
      <c r="D14" s="12" t="s">
        <v>33</v>
      </c>
      <c r="E14" s="11" t="s">
        <v>34</v>
      </c>
      <c r="F14" s="11" t="s">
        <v>35</v>
      </c>
      <c r="G14" s="12" t="s">
        <v>16</v>
      </c>
      <c r="H14" s="12" t="s">
        <v>18</v>
      </c>
      <c r="I14" s="11" t="s">
        <v>36</v>
      </c>
    </row>
    <row r="15" spans="1:9" s="3" customFormat="1" ht="27.75" customHeight="1">
      <c r="A15" s="30"/>
      <c r="B15" s="30" t="s">
        <v>37</v>
      </c>
      <c r="C15" s="30" t="s">
        <v>38</v>
      </c>
      <c r="D15" s="14" t="s">
        <v>39</v>
      </c>
      <c r="E15" s="25" t="s">
        <v>66</v>
      </c>
      <c r="F15" s="25" t="s">
        <v>66</v>
      </c>
      <c r="G15" s="19">
        <v>7</v>
      </c>
      <c r="H15" s="19">
        <v>7</v>
      </c>
      <c r="I15" s="11"/>
    </row>
    <row r="16" spans="1:9" s="3" customFormat="1" ht="27.75" customHeight="1">
      <c r="A16" s="30"/>
      <c r="B16" s="30"/>
      <c r="C16" s="30"/>
      <c r="D16" s="14" t="s">
        <v>41</v>
      </c>
      <c r="E16" s="25" t="s">
        <v>67</v>
      </c>
      <c r="F16" s="25" t="s">
        <v>68</v>
      </c>
      <c r="G16" s="19">
        <v>8</v>
      </c>
      <c r="H16" s="19">
        <v>8</v>
      </c>
      <c r="I16" s="11"/>
    </row>
    <row r="17" spans="1:9" s="3" customFormat="1" ht="27.75" customHeight="1">
      <c r="A17" s="30"/>
      <c r="B17" s="30"/>
      <c r="C17" s="11" t="s">
        <v>43</v>
      </c>
      <c r="D17" s="14" t="s">
        <v>69</v>
      </c>
      <c r="E17" s="26" t="s">
        <v>70</v>
      </c>
      <c r="F17" s="26" t="s">
        <v>70</v>
      </c>
      <c r="G17" s="19">
        <v>13</v>
      </c>
      <c r="H17" s="19">
        <v>13</v>
      </c>
      <c r="I17" s="11"/>
    </row>
    <row r="18" spans="1:9" s="3" customFormat="1" ht="33.75" customHeight="1">
      <c r="A18" s="30"/>
      <c r="B18" s="30"/>
      <c r="C18" s="30" t="s">
        <v>47</v>
      </c>
      <c r="D18" s="14" t="s">
        <v>71</v>
      </c>
      <c r="E18" s="26" t="s">
        <v>72</v>
      </c>
      <c r="F18" s="26" t="s">
        <v>72</v>
      </c>
      <c r="G18" s="19">
        <v>4</v>
      </c>
      <c r="H18" s="19">
        <v>4</v>
      </c>
      <c r="I18" s="11"/>
    </row>
    <row r="19" spans="1:9" s="3" customFormat="1" ht="22.5" customHeight="1">
      <c r="A19" s="30"/>
      <c r="B19" s="30"/>
      <c r="C19" s="30"/>
      <c r="D19" s="14" t="s">
        <v>49</v>
      </c>
      <c r="E19" s="25" t="s">
        <v>73</v>
      </c>
      <c r="F19" s="25" t="s">
        <v>74</v>
      </c>
      <c r="G19" s="19">
        <v>4</v>
      </c>
      <c r="H19" s="19">
        <v>4</v>
      </c>
      <c r="I19" s="11"/>
    </row>
    <row r="20" spans="1:9" s="3" customFormat="1" ht="28.5" customHeight="1">
      <c r="A20" s="30"/>
      <c r="B20" s="30"/>
      <c r="C20" s="30"/>
      <c r="D20" s="14" t="s">
        <v>75</v>
      </c>
      <c r="E20" s="26" t="s">
        <v>76</v>
      </c>
      <c r="F20" s="26" t="s">
        <v>76</v>
      </c>
      <c r="G20" s="19">
        <v>4</v>
      </c>
      <c r="H20" s="19">
        <v>4</v>
      </c>
      <c r="I20" s="11"/>
    </row>
    <row r="21" spans="1:9" s="3" customFormat="1" ht="31.5" customHeight="1">
      <c r="A21" s="30"/>
      <c r="B21" s="30"/>
      <c r="C21" s="15" t="s">
        <v>52</v>
      </c>
      <c r="D21" s="14" t="s">
        <v>53</v>
      </c>
      <c r="E21" s="25" t="s">
        <v>77</v>
      </c>
      <c r="F21" s="25" t="s">
        <v>78</v>
      </c>
      <c r="G21" s="19">
        <v>10</v>
      </c>
      <c r="H21" s="19">
        <v>10</v>
      </c>
      <c r="I21" s="11"/>
    </row>
    <row r="22" spans="1:9" s="3" customFormat="1" ht="45" customHeight="1">
      <c r="A22" s="30"/>
      <c r="B22" s="11" t="s">
        <v>55</v>
      </c>
      <c r="C22" s="11" t="s">
        <v>80</v>
      </c>
      <c r="D22" s="14" t="s">
        <v>81</v>
      </c>
      <c r="E22" s="11" t="s">
        <v>79</v>
      </c>
      <c r="F22" s="26" t="s">
        <v>79</v>
      </c>
      <c r="G22" s="19">
        <v>40</v>
      </c>
      <c r="H22" s="19">
        <v>35</v>
      </c>
      <c r="I22" s="11" t="s">
        <v>64</v>
      </c>
    </row>
    <row r="23" spans="1:9" s="3" customFormat="1" ht="14.25">
      <c r="A23" s="30" t="s">
        <v>58</v>
      </c>
      <c r="B23" s="30"/>
      <c r="C23" s="30"/>
      <c r="D23" s="30"/>
      <c r="E23" s="30"/>
      <c r="F23" s="30"/>
      <c r="G23" s="19"/>
      <c r="H23" s="38">
        <f>I8+SUM(H15:H22)</f>
        <v>95</v>
      </c>
      <c r="I23" s="24"/>
    </row>
    <row r="24" spans="1:9" s="6" customFormat="1" ht="14.25">
      <c r="D24" s="16"/>
      <c r="E24" s="16"/>
      <c r="G24" s="22"/>
    </row>
  </sheetData>
  <mergeCells count="25">
    <mergeCell ref="A14:A22"/>
    <mergeCell ref="B15:B21"/>
    <mergeCell ref="C15:C16"/>
    <mergeCell ref="C18:C20"/>
    <mergeCell ref="A23:F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5" type="noConversion"/>
  <printOptions horizontalCentered="1"/>
  <pageMargins left="0.62992125984251968" right="0.70866141732283472" top="0.35433070866141736" bottom="0.35433070866141736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2023-05-08T09:05:13Z</cp:lastPrinted>
  <dcterms:created xsi:type="dcterms:W3CDTF">2018-03-29T06:56:00Z</dcterms:created>
  <dcterms:modified xsi:type="dcterms:W3CDTF">2023-05-08T09:05:18Z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