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4.基建修缮类" sheetId="32" r:id="rId1"/>
  </sheets>
  <definedNames>
    <definedName name="_xlnm.Print_Area" localSheetId="0">'4.基建修缮类'!$A$1:$I$35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32" l="1"/>
  <c r="F9" i="32"/>
  <c r="E9" i="32"/>
  <c r="D9" i="32"/>
  <c r="H8" i="32" l="1"/>
  <c r="I8" i="32" s="1"/>
</calcChain>
</file>

<file path=xl/sharedStrings.xml><?xml version="1.0" encoding="utf-8"?>
<sst xmlns="http://schemas.openxmlformats.org/spreadsheetml/2006/main" count="104" uniqueCount="89">
  <si>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</si>
  <si>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</si>
  <si>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</si>
  <si>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</si>
  <si>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</si>
  <si>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</si>
  <si>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</si>
  <si>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</si>
  <si>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</si>
  <si>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</si>
  <si>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</si>
  <si>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</si>
  <si>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</si>
  <si>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</si>
  <si>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</si>
  <si>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</si>
  <si>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</si>
  <si>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</si>
  <si>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</si>
  <si>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</si>
  <si>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</si>
  <si>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</si>
  <si>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</si>
  <si>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</si>
  <si>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</si>
  <si>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</si>
  <si>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</si>
  <si>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</si>
  <si>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</si>
  <si>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</si>
  <si>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</si>
  <si>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</si>
  <si>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</si>
  <si>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</si>
  <si>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</si>
  <si>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</si>
  <si>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</si>
  <si>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北京市交通委员会</t>
    <phoneticPr fontId="10" type="noConversion"/>
  </si>
  <si>
    <t>北京市城市道路养护管理中心</t>
    <phoneticPr fontId="10" type="noConversion"/>
  </si>
  <si>
    <t>支撑依据不充分</t>
    <phoneticPr fontId="10" type="noConversion"/>
  </si>
  <si>
    <t>2022年城市道路桥梁日常维护工程项目</t>
    <phoneticPr fontId="10" type="noConversion"/>
  </si>
  <si>
    <t>对城市道路桥梁进行日常维护，2022年度预期总目标为道路整体PCI值不能低于82；桥梁、通道、天桥完好状况等级优良率（A、B级）达到91%，合格率（C级以上）达到98%。</t>
    <phoneticPr fontId="10" type="noConversion"/>
  </si>
  <si>
    <t>全年持续对城市道路桥梁进行24小时不间断巡查及日常维护，2022年道路整体PCI值评价为85.12；桥梁、通道、天桥完好状况等级优良率（A、B级）为98.41%；合格率（C级以上）为99.94%。通过人工智能辅助决策、材料措施性价比研究、分类使用各类结构、加大旧料利用、科学制定方案等措施，沥青路面及步道维修量增加约9%，创造1.1亿元管理超额价值。改善道路通行条件及路域整体环境，提高设施服务水平，圆满完成党的二十大会议、冬奥会及冬残奥会、建团100周年、服贸会、北京马拉松等19次重大活动及节假日道路服务保障，受到冬奥组委、中央团校、人民解放军32708部队、北京会议中心等多部门百余次表扬。全面提升“四个服务”水平，主动对接服务中央党校、国家美术馆等，与128个街道（乡镇）建立沟通机制，设置道路养护联络员，全年共同解决219项问题，受到羊坊店街道等相关单位及市民好评。着力提升慢行系统服务水平，试点完成苏州桥南天桥无障碍电梯增设及景观提升；完成四环内279座天桥4.66万平米锈蚀类病害治理、23座天桥32处积水治理，完成大屯路等21个路段8.1公里非机动车道拓宽，地安门内大街等21处2512平米步道连续及拓宽，完成513处盲道、坡化治理，完成20个学校、16个医院周边12个路段、19座天桥通道破损、无障碍及慢行系统不完善问题治理，各项工作受到人民日报等多家媒体报道及转发。</t>
    <phoneticPr fontId="10" type="noConversion"/>
  </si>
  <si>
    <t>道路维护面积</t>
  </si>
  <si>
    <t>4476万平方米</t>
  </si>
  <si>
    <t>维护桥梁数</t>
  </si>
  <si>
    <t>1569座</t>
  </si>
  <si>
    <t>维护通道数</t>
  </si>
  <si>
    <t>192座</t>
  </si>
  <si>
    <t>维护隧道数</t>
  </si>
  <si>
    <t>4座</t>
  </si>
  <si>
    <t>桥梁通道维护面积</t>
  </si>
  <si>
    <t>3521963平米</t>
  </si>
  <si>
    <t>道路整体PCI值</t>
  </si>
  <si>
    <t>不低于82</t>
  </si>
  <si>
    <t>优良率（A、B级）91%</t>
  </si>
  <si>
    <t>合格率（C级以上）98%</t>
  </si>
  <si>
    <t>级别</t>
  </si>
  <si>
    <t>无E级桥</t>
  </si>
  <si>
    <t>中小修工程缺陷责任期</t>
  </si>
  <si>
    <t>2年</t>
  </si>
  <si>
    <t>质量标准</t>
  </si>
  <si>
    <t>2022年6月30日前</t>
  </si>
  <si>
    <t>2022年9月30日前</t>
  </si>
  <si>
    <t>2022年12月31日前</t>
  </si>
  <si>
    <t>48981万元</t>
  </si>
  <si>
    <t>服务对象
满意度指标
（10分）</t>
    <phoneticPr fontId="10" type="noConversion"/>
  </si>
  <si>
    <r>
      <t>效益指标
（</t>
    </r>
    <r>
      <rPr>
        <sz val="10.5"/>
        <color rgb="FF000000"/>
        <rFont val="仿宋"/>
        <family val="3"/>
        <charset val="134"/>
      </rPr>
      <t>3</t>
    </r>
    <r>
      <rPr>
        <sz val="10.5"/>
        <color indexed="8"/>
        <rFont val="仿宋"/>
        <family val="3"/>
        <charset val="134"/>
      </rPr>
      <t>0分）</t>
    </r>
    <phoneticPr fontId="10" type="noConversion"/>
  </si>
  <si>
    <t>≥80%</t>
  </si>
  <si>
    <t>维修符合《城镇道路养护技术规范》、《城市桥梁养护技术规范》及日常养护合同等标准要求</t>
    <phoneticPr fontId="10" type="noConversion"/>
  </si>
  <si>
    <t>杨扬</t>
    <phoneticPr fontId="10" type="noConversion"/>
  </si>
  <si>
    <t>桥梁合格率</t>
  </si>
  <si>
    <t>桥梁优良率</t>
  </si>
  <si>
    <t>2022年6月30日前完成全部工作百分比</t>
  </si>
  <si>
    <t>2022年9月30日前完成全部工作百分比</t>
  </si>
  <si>
    <t>2022年12月31日前完成全部工作百分比</t>
  </si>
  <si>
    <t>经济效益</t>
  </si>
  <si>
    <t>社会效益</t>
  </si>
  <si>
    <t>环境效益</t>
  </si>
  <si>
    <t>可持续影响</t>
  </si>
  <si>
    <t>道路通行参与者综合满意度</t>
  </si>
  <si>
    <t>延长城市道路桥梁设施的使用寿命，降低了大修频率，采取针对性的措施，节约财政后期投入</t>
  </si>
  <si>
    <t>改善道路通行条件，靓丽路域整体环境，提高设施服务水平，为年度重大活动的举办及市民出行提供了有力保障</t>
  </si>
  <si>
    <t>通过项目实施，避免了因设施病害而带来的交通拥堵，在实施过程中，采用了夜间作业及使用静音发电机等手段，降低了施工对周边环境及交通的影响</t>
  </si>
  <si>
    <t>通过维修，提高整体路网路况指标，提升设施服务水平</t>
    <phoneticPr fontId="10" type="noConversion"/>
  </si>
  <si>
    <t>创造1.1亿元管理超额价值，超额完成养护目标及降本提质增效任务，降低了大修频率，节约财政后期投入，为首都正常经济发展，对外交流提供了良好的保障</t>
    <phoneticPr fontId="10" type="noConversion"/>
  </si>
  <si>
    <t>通过养护维修，提高道路桥梁通行及外观服务水平，圆满完成党的二十大会议、冬奥会及冬残奥会、建团100周年、服贸会、北京马拉松等19次重大活动及节假日道路服务保障，受到冬奥组委、中央团校、人民解放军32708部队、北京会议中心等多部门百余次表扬</t>
    <phoneticPr fontId="10" type="noConversion"/>
  </si>
  <si>
    <t>所有项目按照交管局批复采用未断路夜间作业和静音发电设备进行实施，采用增加铣刨机喷淋设备，水炮，湿法作业等工艺和水性涂料等环保材料，优化施工工艺和工序，最大限度的降低了对周边环境的影响</t>
    <phoneticPr fontId="10" type="noConversion"/>
  </si>
  <si>
    <t>通过年度养护工作要点制定和实施，进一步提升了设施的服务品质，针对社会和市民的出行需求持续发挥效益</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</si>
</sst>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
      <family val="3"/>
      <charset val="134"/>
    </font>
    <font>
      <sz val="10.5"/>
      <color rgb="FF000000"/>
      <name val="仿宋"/>
      <family val="3"/>
      <charset val="134"/>
    </font>
    <font>
      <sz val="10.5"/>
      <color theme="1"/>
      <name val="仿宋"/>
      <family val="3"/>
      <charset val="134"/>
    </font>
    <font>
      <sz val="9"/>
      <color indexed="8"/>
      <name val="仿宋"/>
      <family val="3"/>
      <charset val="134"/>
    </font>
    <font>
      <sz val="9"/>
      <color rgb="FF000000"/>
      <name val="仿宋"/>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wrapText="1"/>
    </xf>
    <xf numFmtId="2" fontId="11" fillId="0" borderId="5" xfId="0" applyNumberFormat="1" applyFont="1" applyBorder="1" applyAlignment="1">
      <alignment horizontal="center" vertical="center" wrapText="1"/>
    </xf>
    <xf numFmtId="10" fontId="11" fillId="0" borderId="5" xfId="0" applyNumberFormat="1" applyFont="1" applyBorder="1" applyAlignment="1">
      <alignment horizontal="center" vertical="center" wrapText="1"/>
    </xf>
    <xf numFmtId="176" fontId="11" fillId="0" borderId="5" xfId="0" applyNumberFormat="1" applyFont="1" applyBorder="1" applyAlignment="1">
      <alignment horizontal="center" vertical="center" wrapText="1"/>
    </xf>
    <xf numFmtId="2" fontId="11" fillId="0" borderId="4" xfId="0" applyNumberFormat="1" applyFont="1" applyBorder="1" applyAlignment="1">
      <alignment horizontal="center" vertical="center" wrapText="1"/>
    </xf>
    <xf numFmtId="2" fontId="11" fillId="0" borderId="2" xfId="0" applyNumberFormat="1" applyFont="1" applyBorder="1" applyAlignment="1">
      <alignment horizontal="center" vertical="center" wrapText="1"/>
    </xf>
    <xf numFmtId="0" fontId="11" fillId="0" borderId="4" xfId="0" applyFont="1" applyBorder="1" applyAlignment="1">
      <alignment horizontal="center" vertical="center" wrapText="1"/>
    </xf>
    <xf numFmtId="0" fontId="12" fillId="0" borderId="5" xfId="0" applyFont="1" applyBorder="1" applyAlignment="1">
      <alignment horizontal="center" vertical="center" wrapText="1"/>
    </xf>
    <xf numFmtId="9" fontId="11"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13" fillId="0" borderId="5" xfId="0" applyFont="1" applyBorder="1" applyAlignment="1">
      <alignmen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11" fillId="0" borderId="3"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view="pageBreakPreview" topLeftCell="A32" zoomScaleNormal="100" zoomScaleSheetLayoutView="100" workbookViewId="0">
      <selection activeCell="D20" sqref="A20:XFD23"/>
    </sheetView>
  </sheetViews>
  <sheetFormatPr defaultColWidth="9" defaultRowHeight="13.5" x14ac:dyDescent="0.15"/>
  <cols>
    <col min="1" max="1" width="4.125" customWidth="1"/>
    <col min="2" max="2" width="6.625" customWidth="1"/>
    <col min="3" max="3" width="16.375" customWidth="1"/>
    <col min="4" max="4" width="17.875" style="3" customWidth="1"/>
    <col min="5" max="5" width="21.875" style="3" customWidth="1"/>
    <col min="6" max="6" width="26.875" customWidth="1"/>
    <col min="7" max="7" width="5" style="4" bestFit="1" customWidth="1"/>
    <col min="8" max="8" width="7.625" bestFit="1" customWidth="1"/>
    <col min="9" max="9" width="14.25" customWidth="1"/>
  </cols>
  <sheetData>
    <row r="1" spans="1:9" s="1" customFormat="1" ht="22.5" customHeight="1" x14ac:dyDescent="0.15">
      <c r="A1" s="30" t="s">
        <v>0</v>
      </c>
      <c r="B1" s="30"/>
      <c r="C1" s="30"/>
      <c r="D1" s="30"/>
      <c r="E1" s="30"/>
      <c r="F1" s="30"/>
      <c r="G1" s="30"/>
      <c r="H1" s="30"/>
      <c r="I1" s="30"/>
    </row>
    <row r="2" spans="1:9" s="2" customFormat="1" ht="18.75" customHeight="1" x14ac:dyDescent="0.15">
      <c r="A2" s="31" t="s">
        <v>30</v>
      </c>
      <c r="B2" s="31"/>
      <c r="C2" s="31"/>
      <c r="D2" s="31"/>
      <c r="E2" s="31"/>
      <c r="F2" s="31"/>
      <c r="G2" s="31"/>
      <c r="H2" s="31"/>
      <c r="I2" s="31"/>
    </row>
    <row r="3" spans="1:9" s="2" customFormat="1" ht="11.25" customHeight="1" x14ac:dyDescent="0.15">
      <c r="A3" s="6"/>
      <c r="B3" s="6"/>
      <c r="C3" s="6"/>
      <c r="D3" s="5"/>
      <c r="E3" s="5"/>
      <c r="F3" s="6"/>
      <c r="G3" s="7"/>
    </row>
    <row r="4" spans="1:9" s="8" customFormat="1" ht="14.25" customHeight="1" x14ac:dyDescent="0.15">
      <c r="A4" s="24" t="s">
        <v>1</v>
      </c>
      <c r="B4" s="24"/>
      <c r="C4" s="24" t="s">
        <v>40</v>
      </c>
      <c r="D4" s="24"/>
      <c r="E4" s="24"/>
      <c r="F4" s="24"/>
      <c r="G4" s="24"/>
      <c r="H4" s="24"/>
      <c r="I4" s="24"/>
    </row>
    <row r="5" spans="1:9" s="8" customFormat="1" ht="14.25" customHeight="1" x14ac:dyDescent="0.15">
      <c r="A5" s="24" t="s">
        <v>13</v>
      </c>
      <c r="B5" s="24"/>
      <c r="C5" s="24" t="s">
        <v>37</v>
      </c>
      <c r="D5" s="24"/>
      <c r="E5" s="24"/>
      <c r="F5" s="10" t="s">
        <v>2</v>
      </c>
      <c r="G5" s="24" t="s">
        <v>38</v>
      </c>
      <c r="H5" s="24"/>
      <c r="I5" s="24"/>
    </row>
    <row r="6" spans="1:9" s="8" customFormat="1" ht="14.25" customHeight="1" x14ac:dyDescent="0.15">
      <c r="A6" s="24" t="s">
        <v>14</v>
      </c>
      <c r="B6" s="24"/>
      <c r="C6" s="24" t="s">
        <v>70</v>
      </c>
      <c r="D6" s="24"/>
      <c r="E6" s="24"/>
      <c r="F6" s="10" t="s">
        <v>15</v>
      </c>
      <c r="G6" s="24">
        <v>63570760</v>
      </c>
      <c r="H6" s="24"/>
      <c r="I6" s="24"/>
    </row>
    <row r="7" spans="1:9" s="8" customFormat="1" ht="14.25" customHeight="1" x14ac:dyDescent="0.15">
      <c r="A7" s="24" t="s">
        <v>16</v>
      </c>
      <c r="B7" s="24"/>
      <c r="C7" s="10"/>
      <c r="D7" s="9" t="s">
        <v>17</v>
      </c>
      <c r="E7" s="10" t="s">
        <v>18</v>
      </c>
      <c r="F7" s="10" t="s">
        <v>19</v>
      </c>
      <c r="G7" s="10" t="s">
        <v>9</v>
      </c>
      <c r="H7" s="10" t="s">
        <v>20</v>
      </c>
      <c r="I7" s="9" t="s">
        <v>3</v>
      </c>
    </row>
    <row r="8" spans="1:9" s="8" customFormat="1" ht="14.25" customHeight="1" x14ac:dyDescent="0.15">
      <c r="A8" s="24" t="s">
        <v>21</v>
      </c>
      <c r="B8" s="24"/>
      <c r="C8" s="11" t="s">
        <v>22</v>
      </c>
      <c r="D8" s="12">
        <v>48981</v>
      </c>
      <c r="E8" s="12">
        <v>48981</v>
      </c>
      <c r="F8" s="12">
        <v>48981</v>
      </c>
      <c r="G8" s="10">
        <v>10</v>
      </c>
      <c r="H8" s="13">
        <f>+F8/E8</f>
        <v>1</v>
      </c>
      <c r="I8" s="14">
        <f>G8*H8</f>
        <v>10</v>
      </c>
    </row>
    <row r="9" spans="1:9" s="8" customFormat="1" ht="14.25" customHeight="1" x14ac:dyDescent="0.15">
      <c r="A9" s="25"/>
      <c r="B9" s="25"/>
      <c r="C9" s="11" t="s">
        <v>23</v>
      </c>
      <c r="D9" s="12">
        <f>D8</f>
        <v>48981</v>
      </c>
      <c r="E9" s="15">
        <f>E8</f>
        <v>48981</v>
      </c>
      <c r="F9" s="16">
        <f>F8</f>
        <v>48981</v>
      </c>
      <c r="G9" s="10"/>
      <c r="H9" s="9"/>
      <c r="I9" s="9"/>
    </row>
    <row r="10" spans="1:9" s="8" customFormat="1" ht="14.25" customHeight="1" x14ac:dyDescent="0.15">
      <c r="A10" s="25"/>
      <c r="B10" s="25"/>
      <c r="C10" s="11" t="s">
        <v>24</v>
      </c>
      <c r="D10" s="9"/>
      <c r="E10" s="9"/>
      <c r="F10" s="10"/>
      <c r="G10" s="10"/>
      <c r="H10" s="9"/>
      <c r="I10" s="9"/>
    </row>
    <row r="11" spans="1:9" s="8" customFormat="1" ht="14.25" customHeight="1" x14ac:dyDescent="0.15">
      <c r="A11" s="25"/>
      <c r="B11" s="25"/>
      <c r="C11" s="11" t="s">
        <v>25</v>
      </c>
      <c r="D11" s="9"/>
      <c r="E11" s="9"/>
      <c r="F11" s="10"/>
      <c r="G11" s="10"/>
      <c r="H11" s="9"/>
      <c r="I11" s="9"/>
    </row>
    <row r="12" spans="1:9" s="8" customFormat="1" ht="14.25" customHeight="1" x14ac:dyDescent="0.15">
      <c r="A12" s="24" t="s">
        <v>4</v>
      </c>
      <c r="B12" s="24" t="s">
        <v>26</v>
      </c>
      <c r="C12" s="24"/>
      <c r="D12" s="24"/>
      <c r="E12" s="24"/>
      <c r="F12" s="24" t="s">
        <v>27</v>
      </c>
      <c r="G12" s="24"/>
      <c r="H12" s="24"/>
      <c r="I12" s="24"/>
    </row>
    <row r="13" spans="1:9" s="8" customFormat="1" ht="192.75" customHeight="1" x14ac:dyDescent="0.15">
      <c r="A13" s="24"/>
      <c r="B13" s="26" t="s">
        <v>41</v>
      </c>
      <c r="C13" s="27"/>
      <c r="D13" s="27"/>
      <c r="E13" s="28"/>
      <c r="F13" s="29" t="s">
        <v>42</v>
      </c>
      <c r="G13" s="27"/>
      <c r="H13" s="27"/>
      <c r="I13" s="28"/>
    </row>
    <row r="14" spans="1:9" s="8" customFormat="1" ht="24.95" customHeight="1" x14ac:dyDescent="0.15">
      <c r="A14" s="21" t="s">
        <v>5</v>
      </c>
      <c r="B14" s="9" t="s">
        <v>6</v>
      </c>
      <c r="C14" s="9" t="s">
        <v>7</v>
      </c>
      <c r="D14" s="10" t="s">
        <v>8</v>
      </c>
      <c r="E14" s="9" t="s">
        <v>28</v>
      </c>
      <c r="F14" s="9" t="s">
        <v>29</v>
      </c>
      <c r="G14" s="10" t="s">
        <v>9</v>
      </c>
      <c r="H14" s="10" t="s">
        <v>3</v>
      </c>
      <c r="I14" s="9" t="s">
        <v>12</v>
      </c>
    </row>
    <row r="15" spans="1:9" s="8" customFormat="1" ht="16.5" customHeight="1" x14ac:dyDescent="0.15">
      <c r="A15" s="22"/>
      <c r="B15" s="24" t="s">
        <v>31</v>
      </c>
      <c r="C15" s="21" t="s">
        <v>33</v>
      </c>
      <c r="D15" s="32" t="s">
        <v>43</v>
      </c>
      <c r="E15" s="18" t="s">
        <v>44</v>
      </c>
      <c r="F15" s="9" t="s">
        <v>44</v>
      </c>
      <c r="G15" s="17">
        <v>3</v>
      </c>
      <c r="H15" s="17">
        <v>3</v>
      </c>
      <c r="I15" s="9"/>
    </row>
    <row r="16" spans="1:9" s="8" customFormat="1" ht="16.5" customHeight="1" x14ac:dyDescent="0.15">
      <c r="A16" s="22"/>
      <c r="B16" s="24"/>
      <c r="C16" s="22"/>
      <c r="D16" s="32" t="s">
        <v>45</v>
      </c>
      <c r="E16" s="18" t="s">
        <v>46</v>
      </c>
      <c r="F16" s="9" t="s">
        <v>46</v>
      </c>
      <c r="G16" s="17">
        <v>3</v>
      </c>
      <c r="H16" s="17">
        <v>3</v>
      </c>
      <c r="I16" s="9"/>
    </row>
    <row r="17" spans="1:9" s="8" customFormat="1" ht="16.5" customHeight="1" x14ac:dyDescent="0.15">
      <c r="A17" s="22"/>
      <c r="B17" s="24"/>
      <c r="C17" s="22"/>
      <c r="D17" s="32" t="s">
        <v>47</v>
      </c>
      <c r="E17" s="18" t="s">
        <v>48</v>
      </c>
      <c r="F17" s="9" t="s">
        <v>48</v>
      </c>
      <c r="G17" s="17">
        <v>3</v>
      </c>
      <c r="H17" s="17">
        <v>3</v>
      </c>
      <c r="I17" s="9"/>
    </row>
    <row r="18" spans="1:9" s="8" customFormat="1" ht="16.5" customHeight="1" x14ac:dyDescent="0.15">
      <c r="A18" s="22"/>
      <c r="B18" s="24"/>
      <c r="C18" s="22"/>
      <c r="D18" s="32" t="s">
        <v>49</v>
      </c>
      <c r="E18" s="18" t="s">
        <v>50</v>
      </c>
      <c r="F18" s="9" t="s">
        <v>50</v>
      </c>
      <c r="G18" s="17">
        <v>3</v>
      </c>
      <c r="H18" s="17">
        <v>3</v>
      </c>
      <c r="I18" s="9"/>
    </row>
    <row r="19" spans="1:9" s="8" customFormat="1" ht="16.5" customHeight="1" x14ac:dyDescent="0.15">
      <c r="A19" s="22"/>
      <c r="B19" s="24"/>
      <c r="C19" s="22"/>
      <c r="D19" s="32" t="s">
        <v>51</v>
      </c>
      <c r="E19" s="18" t="s">
        <v>52</v>
      </c>
      <c r="F19" s="9" t="s">
        <v>52</v>
      </c>
      <c r="G19" s="17">
        <v>3</v>
      </c>
      <c r="H19" s="17">
        <v>3</v>
      </c>
      <c r="I19" s="9"/>
    </row>
    <row r="20" spans="1:9" s="8" customFormat="1" ht="19.5" customHeight="1" x14ac:dyDescent="0.15">
      <c r="A20" s="22"/>
      <c r="B20" s="24"/>
      <c r="C20" s="21" t="s">
        <v>34</v>
      </c>
      <c r="D20" s="32" t="s">
        <v>53</v>
      </c>
      <c r="E20" s="19" t="s">
        <v>54</v>
      </c>
      <c r="F20" s="19">
        <v>85.12</v>
      </c>
      <c r="G20" s="17">
        <v>2</v>
      </c>
      <c r="H20" s="17">
        <v>2</v>
      </c>
      <c r="I20" s="9"/>
    </row>
    <row r="21" spans="1:9" s="8" customFormat="1" ht="19.5" customHeight="1" x14ac:dyDescent="0.15">
      <c r="A21" s="22"/>
      <c r="B21" s="24"/>
      <c r="C21" s="22"/>
      <c r="D21" s="32" t="s">
        <v>71</v>
      </c>
      <c r="E21" s="19" t="s">
        <v>55</v>
      </c>
      <c r="F21" s="19">
        <v>0.98409999999999997</v>
      </c>
      <c r="G21" s="17">
        <v>2</v>
      </c>
      <c r="H21" s="17">
        <v>2</v>
      </c>
      <c r="I21" s="9"/>
    </row>
    <row r="22" spans="1:9" s="8" customFormat="1" ht="19.5" customHeight="1" x14ac:dyDescent="0.15">
      <c r="A22" s="22"/>
      <c r="B22" s="24"/>
      <c r="C22" s="22"/>
      <c r="D22" s="32" t="s">
        <v>72</v>
      </c>
      <c r="E22" s="19" t="s">
        <v>56</v>
      </c>
      <c r="F22" s="19">
        <v>0.99939999999999996</v>
      </c>
      <c r="G22" s="17">
        <v>2</v>
      </c>
      <c r="H22" s="17">
        <v>2</v>
      </c>
      <c r="I22" s="9"/>
    </row>
    <row r="23" spans="1:9" s="8" customFormat="1" ht="19.5" customHeight="1" x14ac:dyDescent="0.15">
      <c r="A23" s="22"/>
      <c r="B23" s="24"/>
      <c r="C23" s="22"/>
      <c r="D23" s="32" t="s">
        <v>57</v>
      </c>
      <c r="E23" s="19" t="s">
        <v>58</v>
      </c>
      <c r="F23" s="19" t="s">
        <v>58</v>
      </c>
      <c r="G23" s="17">
        <v>2</v>
      </c>
      <c r="H23" s="17">
        <v>2</v>
      </c>
      <c r="I23" s="9"/>
    </row>
    <row r="24" spans="1:9" s="8" customFormat="1" ht="28.15" customHeight="1" x14ac:dyDescent="0.15">
      <c r="A24" s="22"/>
      <c r="B24" s="24"/>
      <c r="C24" s="22"/>
      <c r="D24" s="32" t="s">
        <v>59</v>
      </c>
      <c r="E24" s="19" t="s">
        <v>60</v>
      </c>
      <c r="F24" s="19" t="s">
        <v>60</v>
      </c>
      <c r="G24" s="17">
        <v>2</v>
      </c>
      <c r="H24" s="17">
        <v>2</v>
      </c>
      <c r="I24" s="9"/>
    </row>
    <row r="25" spans="1:9" s="8" customFormat="1" ht="51" x14ac:dyDescent="0.15">
      <c r="A25" s="22"/>
      <c r="B25" s="24"/>
      <c r="C25" s="23"/>
      <c r="D25" s="32" t="s">
        <v>61</v>
      </c>
      <c r="E25" s="19" t="s">
        <v>69</v>
      </c>
      <c r="F25" s="19" t="s">
        <v>69</v>
      </c>
      <c r="G25" s="17">
        <v>3</v>
      </c>
      <c r="H25" s="17">
        <v>3</v>
      </c>
      <c r="I25" s="9"/>
    </row>
    <row r="26" spans="1:9" s="8" customFormat="1" ht="25.5" x14ac:dyDescent="0.15">
      <c r="A26" s="22"/>
      <c r="B26" s="24"/>
      <c r="C26" s="21" t="s">
        <v>35</v>
      </c>
      <c r="D26" s="32" t="s">
        <v>73</v>
      </c>
      <c r="E26" s="19">
        <v>0.4</v>
      </c>
      <c r="F26" s="19" t="s">
        <v>62</v>
      </c>
      <c r="G26" s="17">
        <v>4</v>
      </c>
      <c r="H26" s="17">
        <v>4</v>
      </c>
      <c r="I26" s="9"/>
    </row>
    <row r="27" spans="1:9" s="8" customFormat="1" ht="25.5" x14ac:dyDescent="0.15">
      <c r="A27" s="22"/>
      <c r="B27" s="24"/>
      <c r="C27" s="22"/>
      <c r="D27" s="32" t="s">
        <v>74</v>
      </c>
      <c r="E27" s="19">
        <v>0.65</v>
      </c>
      <c r="F27" s="19" t="s">
        <v>63</v>
      </c>
      <c r="G27" s="17">
        <v>4</v>
      </c>
      <c r="H27" s="17">
        <v>4</v>
      </c>
      <c r="I27" s="9"/>
    </row>
    <row r="28" spans="1:9" s="8" customFormat="1" ht="25.5" x14ac:dyDescent="0.15">
      <c r="A28" s="22"/>
      <c r="B28" s="24"/>
      <c r="C28" s="23"/>
      <c r="D28" s="32" t="s">
        <v>75</v>
      </c>
      <c r="E28" s="19">
        <v>1</v>
      </c>
      <c r="F28" s="19" t="s">
        <v>64</v>
      </c>
      <c r="G28" s="17">
        <v>4</v>
      </c>
      <c r="H28" s="17">
        <v>4</v>
      </c>
      <c r="I28" s="9"/>
    </row>
    <row r="29" spans="1:9" s="8" customFormat="1" ht="25.5" x14ac:dyDescent="0.15">
      <c r="A29" s="22"/>
      <c r="B29" s="24"/>
      <c r="C29" s="9" t="s">
        <v>36</v>
      </c>
      <c r="D29" s="32" t="s">
        <v>10</v>
      </c>
      <c r="E29" s="18" t="s">
        <v>65</v>
      </c>
      <c r="F29" s="18" t="s">
        <v>65</v>
      </c>
      <c r="G29" s="17">
        <v>10</v>
      </c>
      <c r="H29" s="17">
        <v>10</v>
      </c>
      <c r="I29" s="9"/>
    </row>
    <row r="30" spans="1:9" s="8" customFormat="1" ht="72" customHeight="1" x14ac:dyDescent="0.15">
      <c r="A30" s="22"/>
      <c r="B30" s="21" t="s">
        <v>32</v>
      </c>
      <c r="C30" s="21" t="s">
        <v>67</v>
      </c>
      <c r="D30" s="32" t="s">
        <v>76</v>
      </c>
      <c r="E30" s="19" t="s">
        <v>81</v>
      </c>
      <c r="F30" s="19" t="s">
        <v>85</v>
      </c>
      <c r="G30" s="17">
        <v>7.5</v>
      </c>
      <c r="H30" s="17">
        <v>7</v>
      </c>
      <c r="I30" s="18" t="s">
        <v>39</v>
      </c>
    </row>
    <row r="31" spans="1:9" s="8" customFormat="1" ht="110.25" customHeight="1" x14ac:dyDescent="0.15">
      <c r="A31" s="22"/>
      <c r="B31" s="22"/>
      <c r="C31" s="22"/>
      <c r="D31" s="32" t="s">
        <v>77</v>
      </c>
      <c r="E31" s="19" t="s">
        <v>82</v>
      </c>
      <c r="F31" s="19" t="s">
        <v>86</v>
      </c>
      <c r="G31" s="17">
        <v>7.5</v>
      </c>
      <c r="H31" s="17">
        <v>7</v>
      </c>
      <c r="I31" s="18" t="s">
        <v>39</v>
      </c>
    </row>
    <row r="32" spans="1:9" s="8" customFormat="1" ht="93" customHeight="1" x14ac:dyDescent="0.15">
      <c r="A32" s="22"/>
      <c r="B32" s="22"/>
      <c r="C32" s="22"/>
      <c r="D32" s="32" t="s">
        <v>78</v>
      </c>
      <c r="E32" s="19" t="s">
        <v>83</v>
      </c>
      <c r="F32" s="19" t="s">
        <v>87</v>
      </c>
      <c r="G32" s="17">
        <v>7.5</v>
      </c>
      <c r="H32" s="17">
        <v>7</v>
      </c>
      <c r="I32" s="18" t="s">
        <v>39</v>
      </c>
    </row>
    <row r="33" spans="1:9" s="8" customFormat="1" ht="57" customHeight="1" x14ac:dyDescent="0.15">
      <c r="A33" s="22"/>
      <c r="B33" s="22"/>
      <c r="C33" s="23"/>
      <c r="D33" s="32" t="s">
        <v>79</v>
      </c>
      <c r="E33" s="19" t="s">
        <v>84</v>
      </c>
      <c r="F33" s="19" t="s">
        <v>88</v>
      </c>
      <c r="G33" s="17">
        <v>7.5</v>
      </c>
      <c r="H33" s="17">
        <v>7</v>
      </c>
      <c r="I33" s="18" t="s">
        <v>39</v>
      </c>
    </row>
    <row r="34" spans="1:9" s="8" customFormat="1" ht="32.25" customHeight="1" x14ac:dyDescent="0.15">
      <c r="A34" s="23"/>
      <c r="B34" s="23"/>
      <c r="C34" s="9" t="s">
        <v>66</v>
      </c>
      <c r="D34" s="32" t="s">
        <v>80</v>
      </c>
      <c r="E34" s="19" t="s">
        <v>68</v>
      </c>
      <c r="F34" s="13">
        <v>0.86499999999999999</v>
      </c>
      <c r="G34" s="17">
        <v>10</v>
      </c>
      <c r="H34" s="17">
        <v>7</v>
      </c>
      <c r="I34" s="18" t="s">
        <v>39</v>
      </c>
    </row>
    <row r="35" spans="1:9" s="8" customFormat="1" ht="20.25" customHeight="1" x14ac:dyDescent="0.15">
      <c r="A35" s="24" t="s">
        <v>11</v>
      </c>
      <c r="B35" s="24"/>
      <c r="C35" s="24"/>
      <c r="D35" s="24"/>
      <c r="E35" s="24"/>
      <c r="F35" s="24"/>
      <c r="G35" s="17"/>
      <c r="H35" s="20">
        <f>I8+SUM(H15:H34)</f>
        <v>95</v>
      </c>
      <c r="I35" s="9"/>
    </row>
  </sheetData>
  <mergeCells count="28">
    <mergeCell ref="A9:B9"/>
    <mergeCell ref="A1:I1"/>
    <mergeCell ref="A2:I2"/>
    <mergeCell ref="A4:B4"/>
    <mergeCell ref="C4:I4"/>
    <mergeCell ref="A5:B5"/>
    <mergeCell ref="C5:E5"/>
    <mergeCell ref="G5:I5"/>
    <mergeCell ref="A6:B6"/>
    <mergeCell ref="C6:E6"/>
    <mergeCell ref="G6:I6"/>
    <mergeCell ref="A7:B7"/>
    <mergeCell ref="A8:B8"/>
    <mergeCell ref="A14:A34"/>
    <mergeCell ref="A35:F35"/>
    <mergeCell ref="B15:B29"/>
    <mergeCell ref="A10:B10"/>
    <mergeCell ref="A11:B11"/>
    <mergeCell ref="A12:A13"/>
    <mergeCell ref="B12:E12"/>
    <mergeCell ref="F12:I12"/>
    <mergeCell ref="B13:E13"/>
    <mergeCell ref="F13:I13"/>
    <mergeCell ref="C15:C19"/>
    <mergeCell ref="C20:C25"/>
    <mergeCell ref="C26:C28"/>
    <mergeCell ref="B30:B34"/>
    <mergeCell ref="C30:C33"/>
  </mergeCells>
  <phoneticPr fontId="10" type="noConversion"/>
  <printOptions horizontalCentered="1"/>
  <pageMargins left="0.62992125984251968" right="0.31496062992125984" top="0.35433070866141736" bottom="0.35433070866141736" header="0.31496062992125984" footer="0.31496062992125984"/>
  <pageSetup paperSize="9" scale="7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2023-05-12T06:20:52Z</cp:lastPrinted>
  <dcterms:created xsi:type="dcterms:W3CDTF">2018-03-28T06:56:00Z</dcterms:created>
  <dcterms:modified xsi:type="dcterms:W3CDTF">2023-05-12T06:20:55Z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