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12.综合类-大兴线 " sheetId="1" r:id="rId1"/>
  </sheets>
  <definedNames>
    <definedName name="_xlnm.Print_Area" localSheetId="0">'12.综合类-大兴线 '!$A$1:$I$26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1" l="1"/>
  <c r="H9" i="1" l="1"/>
  <c r="H8" i="1"/>
  <c r="I8" i="1" s="1"/>
  <c r="H26" i="1" s="1"/>
</calcChain>
</file>

<file path=xl/sharedStrings.xml><?xml version="1.0" encoding="utf-8"?>
<sst xmlns="http://schemas.openxmlformats.org/spreadsheetml/2006/main" count="86" uniqueCount="73">
  <si>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</si>
  <si>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  <phoneticPr fontId="1" type="noConversion"/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</si>
  <si>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</si>
  <si>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</si>
  <si>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</si>
  <si>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</si>
  <si>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</si>
  <si>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</si>
  <si>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</si>
  <si>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</si>
  <si>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</si>
  <si>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</si>
  <si>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</si>
  <si>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</si>
  <si>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</si>
  <si>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</si>
  <si>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</si>
  <si>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</si>
  <si>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</si>
  <si>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</si>
  <si>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</si>
  <si>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</si>
  <si>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</si>
  <si>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</si>
  <si>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</si>
  <si>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</si>
  <si>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</si>
  <si>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</si>
  <si>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</si>
  <si>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</si>
  <si>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  <phoneticPr fontId="1" type="noConversion"/>
  </si>
  <si>
    <t>数量指标
（15分）</t>
    <phoneticPr fontId="1" type="noConversion"/>
  </si>
  <si>
    <t>质量指标
（13分）</t>
    <phoneticPr fontId="1" type="noConversion"/>
  </si>
  <si>
    <t>时效指标
（12分）</t>
    <phoneticPr fontId="1" type="noConversion"/>
  </si>
  <si>
    <t>成本指标
（10分）</t>
    <phoneticPr fontId="1" type="noConversion"/>
  </si>
  <si>
    <t>效益指标（40分）</t>
    <phoneticPr fontId="1" type="noConversion"/>
  </si>
  <si>
    <t>社会效益</t>
  </si>
  <si>
    <t>总分</t>
  </si>
  <si>
    <t>地铁大兴线轨道交通政企合作项目（非ABO部分）政府补偿费用</t>
    <phoneticPr fontId="1" type="noConversion"/>
  </si>
  <si>
    <t>仇玉华</t>
  </si>
  <si>
    <t>年度客流量</t>
  </si>
  <si>
    <t xml:space="preserve">以实际清分（TCC)的客运量为准 </t>
  </si>
  <si>
    <t>轨道补偿资金涉及线路</t>
  </si>
  <si>
    <t>≥99.9%</t>
  </si>
  <si>
    <t>年度开行列车列次</t>
  </si>
  <si>
    <t>4-大兴为226840次</t>
  </si>
  <si>
    <t>发车正点率</t>
  </si>
  <si>
    <t>列车服务可靠度</t>
  </si>
  <si>
    <t>2022年列车服务可靠度指标确定为≥220万车公里/年，保证轨道交通的安全、可靠运营。</t>
  </si>
  <si>
    <t>资金拨付进度</t>
  </si>
  <si>
    <t>轨道补偿资金按照“先预拨、后清算”的方式进行</t>
  </si>
  <si>
    <t>项目预算控制数</t>
  </si>
  <si>
    <t>满足市民出行需求，缓解地面交通压力，给市民出行提供更加方便、快捷的条件</t>
  </si>
  <si>
    <t>保障轨道交通安全运营，因运营单位责任造成的大事故及以上责任事故为0</t>
  </si>
  <si>
    <t>为满足市民出行需求，缓解地面交通压力，促使运营企业不断提升服务质量，设定2022年乘客满意率指标为≥91%。</t>
  </si>
  <si>
    <t>效益指标
（30分）</t>
    <phoneticPr fontId="1" type="noConversion"/>
  </si>
  <si>
    <t>服务对象
满意度指标（10分）</t>
    <phoneticPr fontId="1" type="noConversion"/>
  </si>
  <si>
    <t>北京地铁大兴线</t>
    <phoneticPr fontId="1" type="noConversion"/>
  </si>
  <si>
    <t>≤10145.89万元，最终以年度清算为准</t>
    <phoneticPr fontId="1" type="noConversion"/>
  </si>
  <si>
    <t>大兴线因运营单位责任造成的大事故及以上责任事故为0</t>
    <phoneticPr fontId="1" type="noConversion"/>
  </si>
  <si>
    <t>大兴线2022年清分客流7019.5164万人次</t>
    <phoneticPr fontId="1" type="noConversion"/>
  </si>
  <si>
    <t>4-大兴为216258次</t>
    <phoneticPr fontId="1" type="noConversion"/>
  </si>
  <si>
    <t>受疫情影响，客流大幅降低，调整列车开行对数</t>
    <phoneticPr fontId="1" type="noConversion"/>
  </si>
  <si>
    <t>目标1：保障轨道基础设施、软硬件正常运转，保证安全运营。
目标2：保障并服务市民出行。</t>
    <phoneticPr fontId="1" type="noConversion"/>
  </si>
  <si>
    <t>完成年度总目标，按要求保障轨道基础设施、软硬件的正常运转，保证安全运营。保障并服务市民出行。</t>
    <phoneticPr fontId="1" type="noConversion"/>
  </si>
  <si>
    <t>大兴线轨道补偿资金已全额拨付，现进行清算工作</t>
    <phoneticPr fontId="1" type="noConversion"/>
  </si>
  <si>
    <t>年度兑现率</t>
    <phoneticPr fontId="1" type="noConversion"/>
  </si>
  <si>
    <t>≥99.8%</t>
    <phoneticPr fontId="1" type="noConversion"/>
  </si>
  <si>
    <t>大兴线轨道补偿资金为10145.89万元，在项目预算控制数内。</t>
    <phoneticPr fontId="1" type="noConversion"/>
  </si>
  <si>
    <t>2022年4-大兴线乘客满意率为99.17%</t>
    <phoneticPr fontId="1" type="noConversion"/>
  </si>
  <si>
    <t>北京市交通委员会</t>
    <phoneticPr fontId="1" type="noConversion"/>
  </si>
  <si>
    <t>服务对象满意度指标</t>
  </si>
  <si>
    <t>支撑资料不充分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</si>
</sst>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%"/>
  </numFmts>
  <fonts count="8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topLeftCell="A10" zoomScaleNormal="100" workbookViewId="0">
      <selection activeCell="I23" sqref="I23:I24"/>
    </sheetView>
  </sheetViews>
  <sheetFormatPr defaultColWidth="9" defaultRowHeight="14.25"/>
  <cols>
    <col min="1" max="1" width="3.125" customWidth="1"/>
    <col min="2" max="2" width="8.125" customWidth="1"/>
    <col min="3" max="3" width="18.875" customWidth="1"/>
    <col min="4" max="4" width="14.5" style="16" customWidth="1"/>
    <col min="5" max="5" width="23.25" style="16" customWidth="1"/>
    <col min="6" max="6" width="22.625" customWidth="1"/>
    <col min="7" max="7" width="5" style="17" bestFit="1" customWidth="1"/>
    <col min="8" max="8" width="7.625" bestFit="1" customWidth="1"/>
    <col min="9" max="9" width="12" customWidth="1"/>
  </cols>
  <sheetData>
    <row r="1" spans="1:9" s="1" customFormat="1" ht="22.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</row>
    <row r="2" spans="1:9" s="2" customFormat="1" ht="18.75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</row>
    <row r="3" spans="1:9" s="2" customFormat="1" ht="11.25" customHeight="1">
      <c r="A3" s="3"/>
      <c r="B3" s="3"/>
      <c r="C3" s="3"/>
      <c r="D3" s="4"/>
      <c r="E3" s="4"/>
      <c r="F3" s="3"/>
      <c r="G3" s="5"/>
    </row>
    <row r="4" spans="1:9" s="7" customFormat="1">
      <c r="A4" s="24" t="s">
        <v>2</v>
      </c>
      <c r="B4" s="24"/>
      <c r="C4" s="24" t="s">
        <v>38</v>
      </c>
      <c r="D4" s="24"/>
      <c r="E4" s="24"/>
      <c r="F4" s="24"/>
      <c r="G4" s="24"/>
      <c r="H4" s="24"/>
      <c r="I4" s="24"/>
    </row>
    <row r="5" spans="1:9" s="7" customFormat="1">
      <c r="A5" s="24" t="s">
        <v>3</v>
      </c>
      <c r="B5" s="24"/>
      <c r="C5" s="24" t="s">
        <v>70</v>
      </c>
      <c r="D5" s="24"/>
      <c r="E5" s="24"/>
      <c r="F5" s="8" t="s">
        <v>4</v>
      </c>
      <c r="G5" s="24" t="s">
        <v>70</v>
      </c>
      <c r="H5" s="24"/>
      <c r="I5" s="24"/>
    </row>
    <row r="6" spans="1:9" s="7" customFormat="1">
      <c r="A6" s="24" t="s">
        <v>5</v>
      </c>
      <c r="B6" s="24"/>
      <c r="C6" s="24" t="s">
        <v>39</v>
      </c>
      <c r="D6" s="24"/>
      <c r="E6" s="24"/>
      <c r="F6" s="8" t="s">
        <v>6</v>
      </c>
      <c r="G6" s="24">
        <v>57078421</v>
      </c>
      <c r="H6" s="24"/>
      <c r="I6" s="24"/>
    </row>
    <row r="7" spans="1:9" s="7" customFormat="1">
      <c r="A7" s="24" t="s">
        <v>7</v>
      </c>
      <c r="B7" s="24"/>
      <c r="C7" s="8"/>
      <c r="D7" s="6" t="s">
        <v>8</v>
      </c>
      <c r="E7" s="6" t="s">
        <v>9</v>
      </c>
      <c r="F7" s="6" t="s">
        <v>10</v>
      </c>
      <c r="G7" s="8" t="s">
        <v>11</v>
      </c>
      <c r="H7" s="8" t="s">
        <v>12</v>
      </c>
      <c r="I7" s="6" t="s">
        <v>13</v>
      </c>
    </row>
    <row r="8" spans="1:9" s="7" customFormat="1" ht="13.5" customHeight="1">
      <c r="A8" s="24" t="s">
        <v>14</v>
      </c>
      <c r="B8" s="24"/>
      <c r="C8" s="9" t="s">
        <v>15</v>
      </c>
      <c r="D8" s="6">
        <v>10145.89</v>
      </c>
      <c r="E8" s="6">
        <v>10145.89</v>
      </c>
      <c r="F8" s="6">
        <v>10145.89</v>
      </c>
      <c r="G8" s="8">
        <v>10</v>
      </c>
      <c r="H8" s="10">
        <f>+F8/E8</f>
        <v>1</v>
      </c>
      <c r="I8" s="11">
        <f>G8*H8</f>
        <v>10</v>
      </c>
    </row>
    <row r="9" spans="1:9" s="7" customFormat="1" ht="13.5" customHeight="1">
      <c r="A9" s="27"/>
      <c r="B9" s="27"/>
      <c r="C9" s="9" t="s">
        <v>16</v>
      </c>
      <c r="D9" s="6">
        <v>10145.89</v>
      </c>
      <c r="E9" s="6">
        <v>10145.89</v>
      </c>
      <c r="F9" s="6">
        <v>10145.89</v>
      </c>
      <c r="G9" s="8" t="s">
        <v>17</v>
      </c>
      <c r="H9" s="10">
        <f>+F9/E9</f>
        <v>1</v>
      </c>
      <c r="I9" s="6" t="s">
        <v>17</v>
      </c>
    </row>
    <row r="10" spans="1:9" s="7" customFormat="1" ht="13.5" customHeight="1">
      <c r="A10" s="27"/>
      <c r="B10" s="27"/>
      <c r="C10" s="9" t="s">
        <v>18</v>
      </c>
      <c r="D10" s="6"/>
      <c r="E10" s="6"/>
      <c r="F10" s="8"/>
      <c r="G10" s="8" t="s">
        <v>17</v>
      </c>
      <c r="H10" s="6"/>
      <c r="I10" s="6" t="s">
        <v>17</v>
      </c>
    </row>
    <row r="11" spans="1:9" s="7" customFormat="1">
      <c r="A11" s="27"/>
      <c r="B11" s="27"/>
      <c r="C11" s="9" t="s">
        <v>19</v>
      </c>
      <c r="D11" s="6"/>
      <c r="E11" s="6"/>
      <c r="F11" s="8"/>
      <c r="G11" s="8" t="s">
        <v>17</v>
      </c>
      <c r="H11" s="6"/>
      <c r="I11" s="6" t="s">
        <v>17</v>
      </c>
    </row>
    <row r="12" spans="1:9" s="7" customFormat="1" ht="18" customHeight="1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s="7" customFormat="1" ht="63" customHeight="1">
      <c r="A13" s="24"/>
      <c r="B13" s="28" t="s">
        <v>63</v>
      </c>
      <c r="C13" s="29"/>
      <c r="D13" s="29"/>
      <c r="E13" s="30"/>
      <c r="F13" s="28" t="s">
        <v>64</v>
      </c>
      <c r="G13" s="29"/>
      <c r="H13" s="29"/>
      <c r="I13" s="30"/>
    </row>
    <row r="14" spans="1:9" s="7" customFormat="1" ht="32.25" customHeight="1">
      <c r="A14" s="24" t="s">
        <v>23</v>
      </c>
      <c r="B14" s="6" t="s">
        <v>24</v>
      </c>
      <c r="C14" s="6" t="s">
        <v>25</v>
      </c>
      <c r="D14" s="8" t="s">
        <v>26</v>
      </c>
      <c r="E14" s="6" t="s">
        <v>27</v>
      </c>
      <c r="F14" s="6" t="s">
        <v>28</v>
      </c>
      <c r="G14" s="8" t="s">
        <v>11</v>
      </c>
      <c r="H14" s="8" t="s">
        <v>13</v>
      </c>
      <c r="I14" s="6" t="s">
        <v>29</v>
      </c>
    </row>
    <row r="15" spans="1:9" s="7" customFormat="1" ht="25.5">
      <c r="A15" s="24"/>
      <c r="B15" s="24" t="s">
        <v>30</v>
      </c>
      <c r="C15" s="24" t="s">
        <v>31</v>
      </c>
      <c r="D15" s="13" t="s">
        <v>40</v>
      </c>
      <c r="E15" s="6" t="s">
        <v>41</v>
      </c>
      <c r="F15" s="6" t="s">
        <v>60</v>
      </c>
      <c r="G15" s="12">
        <v>4</v>
      </c>
      <c r="H15" s="12">
        <v>4</v>
      </c>
      <c r="I15" s="6"/>
    </row>
    <row r="16" spans="1:9" s="7" customFormat="1" ht="36" customHeight="1">
      <c r="A16" s="24"/>
      <c r="B16" s="24"/>
      <c r="C16" s="24"/>
      <c r="D16" s="13" t="s">
        <v>42</v>
      </c>
      <c r="E16" s="6" t="s">
        <v>57</v>
      </c>
      <c r="F16" s="6" t="s">
        <v>57</v>
      </c>
      <c r="G16" s="12">
        <v>4</v>
      </c>
      <c r="H16" s="12">
        <v>4</v>
      </c>
      <c r="I16" s="6"/>
    </row>
    <row r="17" spans="1:9" s="7" customFormat="1" ht="24" customHeight="1">
      <c r="A17" s="24"/>
      <c r="B17" s="24"/>
      <c r="C17" s="24"/>
      <c r="D17" s="13" t="s">
        <v>66</v>
      </c>
      <c r="E17" s="6" t="s">
        <v>43</v>
      </c>
      <c r="F17" s="18">
        <v>1</v>
      </c>
      <c r="G17" s="12">
        <v>4</v>
      </c>
      <c r="H17" s="12">
        <v>4</v>
      </c>
      <c r="I17" s="12"/>
    </row>
    <row r="18" spans="1:9" s="7" customFormat="1" ht="66.75" customHeight="1">
      <c r="A18" s="24"/>
      <c r="B18" s="24"/>
      <c r="C18" s="24"/>
      <c r="D18" s="13" t="s">
        <v>44</v>
      </c>
      <c r="E18" s="6" t="s">
        <v>45</v>
      </c>
      <c r="F18" s="6" t="s">
        <v>61</v>
      </c>
      <c r="G18" s="12">
        <v>3</v>
      </c>
      <c r="H18" s="19">
        <f>216258/226840*3</f>
        <v>2.8600511373655437</v>
      </c>
      <c r="I18" s="12" t="s">
        <v>62</v>
      </c>
    </row>
    <row r="19" spans="1:9" s="7" customFormat="1" ht="30" customHeight="1">
      <c r="A19" s="24"/>
      <c r="B19" s="24"/>
      <c r="C19" s="24" t="s">
        <v>32</v>
      </c>
      <c r="D19" s="13" t="s">
        <v>46</v>
      </c>
      <c r="E19" s="6" t="s">
        <v>67</v>
      </c>
      <c r="F19" s="20">
        <v>0.99997456741484703</v>
      </c>
      <c r="G19" s="12">
        <v>7</v>
      </c>
      <c r="H19" s="12">
        <v>7</v>
      </c>
      <c r="I19" s="6"/>
    </row>
    <row r="20" spans="1:9" s="7" customFormat="1" ht="60" customHeight="1">
      <c r="A20" s="24"/>
      <c r="B20" s="24"/>
      <c r="C20" s="24"/>
      <c r="D20" s="13" t="s">
        <v>47</v>
      </c>
      <c r="E20" s="6" t="s">
        <v>48</v>
      </c>
      <c r="F20" s="21" t="s">
        <v>48</v>
      </c>
      <c r="G20" s="12">
        <v>6</v>
      </c>
      <c r="H20" s="12">
        <v>6</v>
      </c>
      <c r="I20" s="6"/>
    </row>
    <row r="21" spans="1:9" s="7" customFormat="1" ht="50.25" customHeight="1">
      <c r="A21" s="24"/>
      <c r="B21" s="24"/>
      <c r="C21" s="6" t="s">
        <v>33</v>
      </c>
      <c r="D21" s="13" t="s">
        <v>49</v>
      </c>
      <c r="E21" s="6" t="s">
        <v>50</v>
      </c>
      <c r="F21" s="6" t="s">
        <v>65</v>
      </c>
      <c r="G21" s="12">
        <v>12</v>
      </c>
      <c r="H21" s="12">
        <v>12</v>
      </c>
      <c r="I21" s="6"/>
    </row>
    <row r="22" spans="1:9" s="7" customFormat="1" ht="53.25" customHeight="1">
      <c r="A22" s="24"/>
      <c r="B22" s="24"/>
      <c r="C22" s="14" t="s">
        <v>34</v>
      </c>
      <c r="D22" s="13" t="s">
        <v>51</v>
      </c>
      <c r="E22" s="6" t="s">
        <v>58</v>
      </c>
      <c r="F22" s="6" t="s">
        <v>68</v>
      </c>
      <c r="G22" s="12">
        <v>10</v>
      </c>
      <c r="H22" s="12">
        <v>10</v>
      </c>
      <c r="I22" s="6"/>
    </row>
    <row r="23" spans="1:9" s="7" customFormat="1" ht="53.25" customHeight="1">
      <c r="A23" s="24"/>
      <c r="B23" s="24" t="s">
        <v>35</v>
      </c>
      <c r="C23" s="25" t="s">
        <v>55</v>
      </c>
      <c r="D23" s="13" t="s">
        <v>36</v>
      </c>
      <c r="E23" s="6" t="s">
        <v>52</v>
      </c>
      <c r="F23" s="6" t="s">
        <v>52</v>
      </c>
      <c r="G23" s="12">
        <v>15</v>
      </c>
      <c r="H23" s="12">
        <v>12.5</v>
      </c>
      <c r="I23" s="6" t="s">
        <v>72</v>
      </c>
    </row>
    <row r="24" spans="1:9" s="7" customFormat="1" ht="60" customHeight="1">
      <c r="A24" s="24"/>
      <c r="B24" s="24"/>
      <c r="C24" s="26"/>
      <c r="D24" s="13" t="s">
        <v>36</v>
      </c>
      <c r="E24" s="6" t="s">
        <v>53</v>
      </c>
      <c r="F24" s="6" t="s">
        <v>59</v>
      </c>
      <c r="G24" s="12">
        <v>15</v>
      </c>
      <c r="H24" s="12">
        <v>12.5</v>
      </c>
      <c r="I24" s="22" t="s">
        <v>72</v>
      </c>
    </row>
    <row r="25" spans="1:9" s="7" customFormat="1" ht="73.5" customHeight="1">
      <c r="A25" s="24"/>
      <c r="B25" s="24"/>
      <c r="C25" s="6" t="s">
        <v>56</v>
      </c>
      <c r="D25" s="13" t="s">
        <v>71</v>
      </c>
      <c r="E25" s="6" t="s">
        <v>54</v>
      </c>
      <c r="F25" s="6" t="s">
        <v>69</v>
      </c>
      <c r="G25" s="12">
        <v>10</v>
      </c>
      <c r="H25" s="12">
        <v>10</v>
      </c>
      <c r="I25" s="6"/>
    </row>
    <row r="26" spans="1:9" s="7" customFormat="1">
      <c r="A26" s="24" t="s">
        <v>37</v>
      </c>
      <c r="B26" s="24"/>
      <c r="C26" s="24"/>
      <c r="D26" s="24"/>
      <c r="E26" s="24"/>
      <c r="F26" s="24"/>
      <c r="G26" s="12"/>
      <c r="H26" s="23">
        <f>I8+SUM(H15:H25)</f>
        <v>94.860051137365545</v>
      </c>
      <c r="I26" s="15"/>
    </row>
  </sheetData>
  <mergeCells count="27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6:F26"/>
    <mergeCell ref="A14:A25"/>
    <mergeCell ref="B15:B22"/>
    <mergeCell ref="C15:C18"/>
    <mergeCell ref="C19:C20"/>
    <mergeCell ref="B23:B25"/>
    <mergeCell ref="C23:C24"/>
  </mergeCells>
  <phoneticPr fontId="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12.综合类-大兴线 </vt:lpstr>
      <vt:lpstr>'12.综合类-大兴线 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Liu，Xiao(刘晓)</dc:creator>
  <cp:lastModifiedBy>admin</cp:lastModifiedBy>
  <cp:lastPrinted>2023-05-10T04:10:14Z</cp:lastPrinted>
  <dcterms:created xsi:type="dcterms:W3CDTF">2023-04-21T01:30:47Z</dcterms:created>
  <dcterms:modified xsi:type="dcterms:W3CDTF">2023-05-16T06:08:10Z</dcterms:modified>
</cp:coreProperties>
</file>