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090" tabRatio="817"/>
  </bookViews>
  <sheets>
    <sheet name="Sheet1" sheetId="26" r:id="rId1"/>
    <sheet name="12.综合类" sheetId="25" state="hidden" r:id="rId2"/>
  </sheets>
  <calcPr calcId="145621"/>
</workbook>
</file>

<file path=xl/calcChain.xml><?xml version="1.0" encoding="utf-8"?>
<calcChain xmlns="http://schemas.openxmlformats.org/spreadsheetml/2006/main">
  <c r="G9" i="25" l="1"/>
  <c r="G8" i="25"/>
  <c r="I8" i="25" s="1"/>
  <c r="J8" i="25" s="1"/>
  <c r="J26" i="25" s="1"/>
</calcChain>
</file>

<file path=xl/sharedStrings.xml><?xml version="1.0" encoding="utf-8"?>
<sst xmlns="http://schemas.openxmlformats.org/spreadsheetml/2006/main" count="176" uniqueCount="97">
  <si>
    <t>项目支出绩效自评表</t>
  </si>
  <si>
    <t xml:space="preserve">  （2021年度）</t>
  </si>
  <si>
    <t>项目名称</t>
  </si>
  <si>
    <t>日常养护作业规程编制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</si>
  <si>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</si>
  <si>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</si>
  <si>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</si>
  <si>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</si>
  <si>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</si>
  <si>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张予博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</si>
  <si>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</si>
  <si>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</si>
  <si>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</si>
  <si>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</si>
  <si>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</si>
  <si>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</si>
  <si>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</si>
  <si>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</si>
  <si>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</si>
  <si>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</si>
  <si>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</si>
  <si>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</si>
  <si>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</si>
  <si>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</si>
  <si>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</si>
  <si>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</si>
  <si>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</si>
  <si>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编制完成《北京市普通公路日常养护作业规程》，对路基路面、桥涵隧道等不同工作内容中的材料选择、机械设备、工艺流程、质量要求等进行相关规定，同时明确清扫保洁、日常巡查等的作业频率，针对日常养护特点提出日常维修措施。通过《规程》编制，明确日常养护的作业内容，规定工作要求，从而提升日常养护的专业化和规范化水平。</t>
  </si>
  <si>
    <t>经过调研、拟定初稿、研讨、征求意见、座谈讨论等阶段，项目组完成了日常养护作业规程项目的全部工作，编制了《北京市普通公路日常养护作业规程》，对养护巡查、路基、路面、桥涵、隧道、交通安全设施、公路绿化、沿线设施运维、应急处置、清扫保洁、公路养护作业安全等内容作出了明确的要求。通过《规程》编制，明确日常养护的作业内容，规定工作要求，能够提升日常养护的专业化和规范化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</si>
  <si>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</si>
  <si>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</si>
  <si>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</si>
  <si>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</si>
  <si>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</si>
  <si>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</si>
  <si>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</si>
  <si>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</si>
  <si>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</si>
  <si>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编制《规程》编制大纲</t>
  </si>
  <si>
    <t>1个</t>
  </si>
  <si>
    <t>无</t>
  </si>
  <si>
    <t>编制《规程》初稿</t>
  </si>
  <si>
    <t>编制《规程》征求意见稿</t>
  </si>
  <si>
    <t>编制《规程》终稿</t>
  </si>
  <si>
    <t>质量指标</t>
  </si>
  <si>
    <t>成果验收通过率</t>
  </si>
  <si>
    <t>≥100%</t>
  </si>
  <si>
    <t>专家评审通过率</t>
  </si>
  <si>
    <t>时效指标</t>
  </si>
  <si>
    <t>项目实施进度</t>
  </si>
  <si>
    <t>10月15日前形成编制大纲，10月31前形成初稿，11月20日前形成征求意见稿，12月31日前形成终稿</t>
  </si>
  <si>
    <t>12月30日形成编制大纲，1月28日形成初稿，3月1日形成征求意见稿，4月18日形成终稿</t>
  </si>
  <si>
    <t>疫情反弹影响，工期稍有延后</t>
  </si>
  <si>
    <t>资金支付进度</t>
  </si>
  <si>
    <t>收到预算批复后，与项目承担单位签订合同，并分两期进行支付：签订合同后支付50%，项目验收通过后支付50%</t>
  </si>
  <si>
    <t>收到预算批复后，2021年12月10日与项目承担单位签订合同，并分两期进行支付：签订合同后支付50%，项目验收通过后支付50%</t>
  </si>
  <si>
    <t>成本指标</t>
  </si>
  <si>
    <t>项目预算控制数</t>
  </si>
  <si>
    <t>23万元</t>
  </si>
  <si>
    <t>10万元</t>
  </si>
  <si>
    <t>由于2021年12月资金下拨到位，本项目于2021年12月10日签订合同， 同月完成第一笔支付，2022年4月18日完成项目验收，并于4月25日完成第二笔支付</t>
  </si>
  <si>
    <t>社会效益指标</t>
  </si>
  <si>
    <t>提升北京市公路日常养护标准化程度</t>
  </si>
  <si>
    <t>明显提升</t>
  </si>
  <si>
    <t>支撑依据不充分</t>
  </si>
  <si>
    <t>辅助日常养护预算定额修订</t>
  </si>
  <si>
    <t>辅助效果显著</t>
  </si>
  <si>
    <t>总分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</si>
  <si>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</si>
  <si>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</si>
  <si>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主管部门及代码</t>
  </si>
  <si>
    <r>
      <rPr>
        <sz val="10"/>
        <color theme="1"/>
        <rFont val="宋体"/>
        <family val="3"/>
        <charset val="134"/>
      </rPr>
      <t>北京市交通委员会1</t>
    </r>
    <r>
      <rPr>
        <sz val="10"/>
        <color rgb="FF000000"/>
        <rFont val="宋体"/>
        <family val="3"/>
        <charset val="134"/>
      </rPr>
      <t>70</t>
    </r>
  </si>
  <si>
    <t>项目资金                    （万元）</t>
  </si>
  <si>
    <t>年初预算数（A）</t>
  </si>
  <si>
    <t>全年预算数（B)</t>
  </si>
  <si>
    <t>全年执行数（C）</t>
  </si>
  <si>
    <r>
      <rPr>
        <sz val="10"/>
        <color theme="1"/>
        <rFont val="宋体"/>
        <family val="3"/>
        <charset val="134"/>
      </rPr>
      <t>分值（1</t>
    </r>
    <r>
      <rPr>
        <sz val="10"/>
        <color indexed="8"/>
        <rFont val="宋体"/>
        <family val="3"/>
        <charset val="134"/>
      </rPr>
      <t>0分）</t>
    </r>
  </si>
  <si>
    <t>执行率（C/B)</t>
  </si>
  <si>
    <t>得分计算方法</t>
  </si>
  <si>
    <t>年度资金总额：</t>
  </si>
  <si>
    <t>执行率*该指标分值，最高不得超过分值上限</t>
  </si>
  <si>
    <t>上年结转资金</t>
  </si>
  <si>
    <t>其他资金</t>
  </si>
  <si>
    <t>预期目标综述</t>
  </si>
  <si>
    <t>实际完成情况综述</t>
  </si>
  <si>
    <t>年度指标值(A)</t>
  </si>
  <si>
    <t>全年实际值(B)</t>
  </si>
  <si>
    <t>产
出
指
标
(50分)</t>
  </si>
  <si>
    <t>数量指标
（15分）</t>
  </si>
  <si>
    <t>完成值达到指标值，记满分；未达到指标值，按B/A或A/B*该指标分值记分。(即较小的数/大数*该指标分值）</t>
  </si>
  <si>
    <t>质量指标
（13分）</t>
  </si>
  <si>
    <t>进度指标
（12分）</t>
  </si>
  <si>
    <t>成本指标
（10分）</t>
  </si>
  <si>
    <t>在预算控制范围内得满分，超出预算按A/B*该指标分值计分</t>
  </si>
  <si>
    <t>效
果
指
标
(40分)</t>
  </si>
  <si>
    <t>效益指标
（40分）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</si>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</sst>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7" formatCode="0.00_ "/>
  </numFmts>
  <fonts count="2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5">
    <xf numFmtId="0" fontId="0" fillId="0" borderId="0">
      <alignment vertical="center"/>
    </xf>
    <xf numFmtId="0" fontId="23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>
      <alignment vertical="center"/>
    </xf>
    <xf numFmtId="0" fontId="23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0" fontId="23" fillId="0" borderId="0"/>
    <xf numFmtId="0" fontId="23" fillId="0" borderId="0"/>
    <xf numFmtId="0" fontId="18" fillId="0" borderId="0"/>
    <xf numFmtId="0" fontId="18" fillId="0" borderId="0">
      <alignment vertical="center"/>
    </xf>
    <xf numFmtId="0" fontId="21" fillId="0" borderId="0"/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8" fillId="0" borderId="8" xfId="4" applyFont="1" applyBorder="1" applyAlignment="1">
      <alignment horizontal="right" vertical="center" wrapText="1"/>
    </xf>
    <xf numFmtId="0" fontId="9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8" fillId="0" borderId="13" xfId="6" applyFont="1" applyBorder="1" applyAlignment="1">
      <alignment horizontal="center" vertical="center" wrapText="1"/>
    </xf>
    <xf numFmtId="49" fontId="8" fillId="2" borderId="8" xfId="6" applyNumberFormat="1" applyFont="1" applyFill="1" applyBorder="1" applyAlignment="1">
      <alignment horizontal="center" vertical="center" wrapText="1"/>
    </xf>
    <xf numFmtId="0" fontId="6" fillId="0" borderId="8" xfId="10" applyFont="1" applyFill="1" applyBorder="1" applyAlignment="1">
      <alignment horizontal="center" vertical="center" wrapText="1"/>
    </xf>
    <xf numFmtId="0" fontId="6" fillId="0" borderId="8" xfId="10" applyFont="1" applyBorder="1" applyAlignment="1">
      <alignment horizontal="center" vertical="center" wrapText="1"/>
    </xf>
    <xf numFmtId="0" fontId="10" fillId="0" borderId="8" xfId="1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77" fontId="0" fillId="0" borderId="1" xfId="0" applyNumberForma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7" fontId="6" fillId="0" borderId="8" xfId="0" applyNumberFormat="1" applyFont="1" applyFill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 wrapText="1"/>
    </xf>
    <xf numFmtId="177" fontId="0" fillId="0" borderId="0" xfId="0" applyNumberFormat="1" applyFont="1" applyAlignment="1">
      <alignment horizontal="center" vertical="center" wrapText="1"/>
    </xf>
    <xf numFmtId="0" fontId="0" fillId="0" borderId="0" xfId="0" applyFont="1" applyFill="1" applyAlignment="1"/>
    <xf numFmtId="0" fontId="14" fillId="0" borderId="18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justify" vertical="center"/>
    </xf>
    <xf numFmtId="0" fontId="17" fillId="0" borderId="0" xfId="0" applyFont="1" applyFill="1" applyAlignment="1">
      <alignment horizontal="center" vertical="center"/>
    </xf>
    <xf numFmtId="177" fontId="14" fillId="0" borderId="24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10" fontId="14" fillId="0" borderId="17" xfId="0" applyNumberFormat="1" applyFont="1" applyFill="1" applyBorder="1" applyAlignment="1">
      <alignment horizontal="center" vertical="center" wrapText="1"/>
    </xf>
    <xf numFmtId="10" fontId="14" fillId="0" borderId="18" xfId="0" applyNumberFormat="1" applyFont="1" applyFill="1" applyBorder="1" applyAlignment="1">
      <alignment horizontal="center" vertical="center" wrapText="1"/>
    </xf>
    <xf numFmtId="177" fontId="14" fillId="0" borderId="17" xfId="0" applyNumberFormat="1" applyFont="1" applyFill="1" applyBorder="1" applyAlignment="1">
      <alignment horizontal="center" vertical="center" wrapText="1"/>
    </xf>
    <xf numFmtId="177" fontId="14" fillId="0" borderId="18" xfId="0" applyNumberFormat="1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6" fillId="0" borderId="15" xfId="0" applyFont="1" applyBorder="1" applyAlignment="1">
      <alignment horizontal="center" vertical="center" textRotation="255"/>
    </xf>
    <xf numFmtId="0" fontId="8" fillId="0" borderId="13" xfId="6" applyFont="1" applyBorder="1" applyAlignment="1">
      <alignment horizontal="center" vertical="center" wrapText="1"/>
    </xf>
    <xf numFmtId="0" fontId="8" fillId="0" borderId="15" xfId="6" applyFont="1" applyBorder="1" applyAlignment="1">
      <alignment horizontal="center" vertical="center" wrapText="1"/>
    </xf>
    <xf numFmtId="0" fontId="8" fillId="0" borderId="14" xfId="6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5" fillId="0" borderId="23" xfId="0" applyFont="1" applyFill="1" applyBorder="1" applyAlignment="1">
      <alignment vertical="center" wrapText="1"/>
    </xf>
    <xf numFmtId="0" fontId="25" fillId="0" borderId="22" xfId="0" applyFont="1" applyFill="1" applyBorder="1" applyAlignment="1">
      <alignment vertical="center" wrapText="1"/>
    </xf>
    <xf numFmtId="0" fontId="25" fillId="0" borderId="25" xfId="0" applyFont="1" applyFill="1" applyBorder="1" applyAlignment="1">
      <alignment vertical="center" wrapText="1"/>
    </xf>
    <xf numFmtId="0" fontId="25" fillId="0" borderId="24" xfId="0" applyFont="1" applyFill="1" applyBorder="1" applyAlignment="1">
      <alignment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workbookViewId="0">
      <selection activeCell="A3" sqref="A3:N25"/>
    </sheetView>
  </sheetViews>
  <sheetFormatPr defaultColWidth="9" defaultRowHeight="13.5" x14ac:dyDescent="0.15"/>
  <cols>
    <col min="1" max="16384" width="9" style="25"/>
  </cols>
  <sheetData>
    <row r="1" spans="1:14" ht="23.1" customHeight="1" x14ac:dyDescent="0.1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8.75" x14ac:dyDescent="0.1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x14ac:dyDescent="0.15">
      <c r="A3" s="36" t="s">
        <v>2</v>
      </c>
      <c r="B3" s="37"/>
      <c r="C3" s="36" t="s">
        <v>3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7"/>
    </row>
    <row r="4" spans="1:14" x14ac:dyDescent="0.15">
      <c r="A4" s="36" t="s">
        <v>4</v>
      </c>
      <c r="B4" s="37"/>
      <c r="C4" s="36" t="s">
        <v>5</v>
      </c>
      <c r="D4" s="38"/>
      <c r="E4" s="38"/>
      <c r="F4" s="38"/>
      <c r="G4" s="37"/>
      <c r="H4" s="36" t="s">
        <v>6</v>
      </c>
      <c r="I4" s="37"/>
      <c r="J4" s="36" t="s">
        <v>7</v>
      </c>
      <c r="K4" s="38"/>
      <c r="L4" s="38"/>
      <c r="M4" s="38"/>
      <c r="N4" s="37"/>
    </row>
    <row r="5" spans="1:14" x14ac:dyDescent="0.15">
      <c r="A5" s="36" t="s">
        <v>8</v>
      </c>
      <c r="B5" s="37"/>
      <c r="C5" s="36" t="s">
        <v>9</v>
      </c>
      <c r="D5" s="38"/>
      <c r="E5" s="38"/>
      <c r="F5" s="38"/>
      <c r="G5" s="37"/>
      <c r="H5" s="36" t="s">
        <v>10</v>
      </c>
      <c r="I5" s="37"/>
      <c r="J5" s="36">
        <v>83775407</v>
      </c>
      <c r="K5" s="38"/>
      <c r="L5" s="38"/>
      <c r="M5" s="38"/>
      <c r="N5" s="37"/>
    </row>
    <row r="6" spans="1:14" ht="25.5" x14ac:dyDescent="0.15">
      <c r="A6" s="39" t="s">
        <v>11</v>
      </c>
      <c r="B6" s="40"/>
      <c r="C6" s="36"/>
      <c r="D6" s="37"/>
      <c r="E6" s="27" t="s">
        <v>12</v>
      </c>
      <c r="F6" s="36" t="s">
        <v>13</v>
      </c>
      <c r="G6" s="37"/>
      <c r="H6" s="36" t="s">
        <v>14</v>
      </c>
      <c r="I6" s="37"/>
      <c r="J6" s="36" t="s">
        <v>15</v>
      </c>
      <c r="K6" s="37"/>
      <c r="L6" s="36" t="s">
        <v>16</v>
      </c>
      <c r="M6" s="37"/>
      <c r="N6" s="28" t="s">
        <v>17</v>
      </c>
    </row>
    <row r="7" spans="1:14" x14ac:dyDescent="0.15">
      <c r="A7" s="41" t="s">
        <v>18</v>
      </c>
      <c r="B7" s="42"/>
      <c r="C7" s="36" t="s">
        <v>19</v>
      </c>
      <c r="D7" s="37"/>
      <c r="E7" s="26"/>
      <c r="F7" s="36">
        <v>23</v>
      </c>
      <c r="G7" s="37"/>
      <c r="H7" s="36">
        <v>20.059999999999999</v>
      </c>
      <c r="I7" s="37"/>
      <c r="J7" s="36">
        <v>10</v>
      </c>
      <c r="K7" s="37"/>
      <c r="L7" s="43">
        <v>0.87217391304347802</v>
      </c>
      <c r="M7" s="44"/>
      <c r="N7" s="33">
        <v>8.7217391304347807</v>
      </c>
    </row>
    <row r="8" spans="1:14" x14ac:dyDescent="0.15">
      <c r="A8" s="86"/>
      <c r="B8" s="87"/>
      <c r="C8" s="36" t="s">
        <v>20</v>
      </c>
      <c r="D8" s="37"/>
      <c r="E8" s="28"/>
      <c r="F8" s="36">
        <v>23</v>
      </c>
      <c r="G8" s="37"/>
      <c r="H8" s="36">
        <v>20.059999999999999</v>
      </c>
      <c r="I8" s="37"/>
      <c r="J8" s="36" t="s">
        <v>21</v>
      </c>
      <c r="K8" s="37"/>
      <c r="L8" s="36"/>
      <c r="M8" s="37"/>
      <c r="N8" s="28" t="s">
        <v>21</v>
      </c>
    </row>
    <row r="9" spans="1:14" x14ac:dyDescent="0.15">
      <c r="A9" s="86"/>
      <c r="B9" s="87"/>
      <c r="C9" s="36" t="s">
        <v>22</v>
      </c>
      <c r="D9" s="37"/>
      <c r="E9" s="28"/>
      <c r="F9" s="36"/>
      <c r="G9" s="37"/>
      <c r="H9" s="36"/>
      <c r="I9" s="37"/>
      <c r="J9" s="36" t="s">
        <v>21</v>
      </c>
      <c r="K9" s="37"/>
      <c r="L9" s="36"/>
      <c r="M9" s="37"/>
      <c r="N9" s="28" t="s">
        <v>21</v>
      </c>
    </row>
    <row r="10" spans="1:14" x14ac:dyDescent="0.15">
      <c r="A10" s="88"/>
      <c r="B10" s="89"/>
      <c r="C10" s="36" t="s">
        <v>23</v>
      </c>
      <c r="D10" s="37"/>
      <c r="E10" s="28"/>
      <c r="F10" s="36"/>
      <c r="G10" s="37"/>
      <c r="H10" s="36"/>
      <c r="I10" s="37"/>
      <c r="J10" s="36" t="s">
        <v>21</v>
      </c>
      <c r="K10" s="37"/>
      <c r="L10" s="36"/>
      <c r="M10" s="37"/>
      <c r="N10" s="28" t="s">
        <v>21</v>
      </c>
    </row>
    <row r="11" spans="1:14" x14ac:dyDescent="0.15">
      <c r="A11" s="47" t="s">
        <v>24</v>
      </c>
      <c r="B11" s="36" t="s">
        <v>25</v>
      </c>
      <c r="C11" s="38"/>
      <c r="D11" s="38"/>
      <c r="E11" s="38"/>
      <c r="F11" s="38"/>
      <c r="G11" s="37"/>
      <c r="H11" s="36" t="s">
        <v>26</v>
      </c>
      <c r="I11" s="38"/>
      <c r="J11" s="38"/>
      <c r="K11" s="38"/>
      <c r="L11" s="38"/>
      <c r="M11" s="38"/>
      <c r="N11" s="37"/>
    </row>
    <row r="12" spans="1:14" ht="126.95" customHeight="1" x14ac:dyDescent="0.15">
      <c r="A12" s="48"/>
      <c r="B12" s="36" t="s">
        <v>27</v>
      </c>
      <c r="C12" s="38"/>
      <c r="D12" s="38"/>
      <c r="E12" s="38"/>
      <c r="F12" s="38"/>
      <c r="G12" s="37"/>
      <c r="H12" s="36" t="s">
        <v>28</v>
      </c>
      <c r="I12" s="38"/>
      <c r="J12" s="38"/>
      <c r="K12" s="38"/>
      <c r="L12" s="38"/>
      <c r="M12" s="38"/>
      <c r="N12" s="37"/>
    </row>
    <row r="13" spans="1:14" ht="25.5" x14ac:dyDescent="0.15">
      <c r="A13" s="47" t="s">
        <v>29</v>
      </c>
      <c r="B13" s="28" t="s">
        <v>30</v>
      </c>
      <c r="C13" s="28" t="s">
        <v>31</v>
      </c>
      <c r="D13" s="36" t="s">
        <v>32</v>
      </c>
      <c r="E13" s="38"/>
      <c r="F13" s="37"/>
      <c r="G13" s="28" t="s">
        <v>33</v>
      </c>
      <c r="H13" s="28" t="s">
        <v>34</v>
      </c>
      <c r="I13" s="36" t="s">
        <v>15</v>
      </c>
      <c r="J13" s="37"/>
      <c r="K13" s="36" t="s">
        <v>17</v>
      </c>
      <c r="L13" s="37"/>
      <c r="M13" s="36" t="s">
        <v>35</v>
      </c>
      <c r="N13" s="37"/>
    </row>
    <row r="14" spans="1:14" x14ac:dyDescent="0.15">
      <c r="A14" s="49"/>
      <c r="B14" s="47" t="s">
        <v>36</v>
      </c>
      <c r="C14" s="47" t="s">
        <v>37</v>
      </c>
      <c r="D14" s="36" t="s">
        <v>38</v>
      </c>
      <c r="E14" s="38"/>
      <c r="F14" s="37"/>
      <c r="G14" s="28" t="s">
        <v>39</v>
      </c>
      <c r="H14" s="28" t="s">
        <v>39</v>
      </c>
      <c r="I14" s="36">
        <v>3</v>
      </c>
      <c r="J14" s="37"/>
      <c r="K14" s="36">
        <v>3</v>
      </c>
      <c r="L14" s="37"/>
      <c r="M14" s="36"/>
      <c r="N14" s="37"/>
    </row>
    <row r="15" spans="1:14" x14ac:dyDescent="0.15">
      <c r="A15" s="49"/>
      <c r="B15" s="49"/>
      <c r="C15" s="49"/>
      <c r="D15" s="36" t="s">
        <v>41</v>
      </c>
      <c r="E15" s="38"/>
      <c r="F15" s="37"/>
      <c r="G15" s="28" t="s">
        <v>39</v>
      </c>
      <c r="H15" s="28" t="s">
        <v>39</v>
      </c>
      <c r="I15" s="36">
        <v>4</v>
      </c>
      <c r="J15" s="37"/>
      <c r="K15" s="36">
        <v>4</v>
      </c>
      <c r="L15" s="37"/>
      <c r="M15" s="36"/>
      <c r="N15" s="37"/>
    </row>
    <row r="16" spans="1:14" x14ac:dyDescent="0.15">
      <c r="A16" s="49"/>
      <c r="B16" s="49"/>
      <c r="C16" s="49"/>
      <c r="D16" s="36" t="s">
        <v>42</v>
      </c>
      <c r="E16" s="38"/>
      <c r="F16" s="37"/>
      <c r="G16" s="28" t="s">
        <v>39</v>
      </c>
      <c r="H16" s="28" t="s">
        <v>39</v>
      </c>
      <c r="I16" s="36">
        <v>4</v>
      </c>
      <c r="J16" s="37"/>
      <c r="K16" s="36">
        <v>4</v>
      </c>
      <c r="L16" s="37"/>
      <c r="M16" s="36"/>
      <c r="N16" s="37"/>
    </row>
    <row r="17" spans="1:14" x14ac:dyDescent="0.15">
      <c r="A17" s="49"/>
      <c r="B17" s="49"/>
      <c r="C17" s="48"/>
      <c r="D17" s="36" t="s">
        <v>43</v>
      </c>
      <c r="E17" s="38"/>
      <c r="F17" s="37"/>
      <c r="G17" s="28" t="s">
        <v>39</v>
      </c>
      <c r="H17" s="28" t="s">
        <v>39</v>
      </c>
      <c r="I17" s="36">
        <v>4</v>
      </c>
      <c r="J17" s="37"/>
      <c r="K17" s="36">
        <v>4</v>
      </c>
      <c r="L17" s="37"/>
      <c r="M17" s="36"/>
      <c r="N17" s="37"/>
    </row>
    <row r="18" spans="1:14" x14ac:dyDescent="0.15">
      <c r="A18" s="49"/>
      <c r="B18" s="49"/>
      <c r="C18" s="47" t="s">
        <v>44</v>
      </c>
      <c r="D18" s="36" t="s">
        <v>45</v>
      </c>
      <c r="E18" s="38"/>
      <c r="F18" s="37"/>
      <c r="G18" s="28" t="s">
        <v>46</v>
      </c>
      <c r="H18" s="28" t="s">
        <v>46</v>
      </c>
      <c r="I18" s="36">
        <v>6</v>
      </c>
      <c r="J18" s="37"/>
      <c r="K18" s="36">
        <v>6</v>
      </c>
      <c r="L18" s="37"/>
      <c r="M18" s="36"/>
      <c r="N18" s="37"/>
    </row>
    <row r="19" spans="1:14" x14ac:dyDescent="0.15">
      <c r="A19" s="49"/>
      <c r="B19" s="49"/>
      <c r="C19" s="49"/>
      <c r="D19" s="36" t="s">
        <v>47</v>
      </c>
      <c r="E19" s="38"/>
      <c r="F19" s="37"/>
      <c r="G19" s="28" t="s">
        <v>46</v>
      </c>
      <c r="H19" s="28" t="s">
        <v>46</v>
      </c>
      <c r="I19" s="36">
        <v>7</v>
      </c>
      <c r="J19" s="37"/>
      <c r="K19" s="36">
        <v>7</v>
      </c>
      <c r="L19" s="37"/>
      <c r="M19" s="36"/>
      <c r="N19" s="37"/>
    </row>
    <row r="20" spans="1:14" ht="140.25" x14ac:dyDescent="0.15">
      <c r="A20" s="49"/>
      <c r="B20" s="49"/>
      <c r="C20" s="47" t="s">
        <v>48</v>
      </c>
      <c r="D20" s="36" t="s">
        <v>49</v>
      </c>
      <c r="E20" s="38"/>
      <c r="F20" s="37"/>
      <c r="G20" s="28" t="s">
        <v>50</v>
      </c>
      <c r="H20" s="28" t="s">
        <v>51</v>
      </c>
      <c r="I20" s="36">
        <v>6</v>
      </c>
      <c r="J20" s="37"/>
      <c r="K20" s="36">
        <v>5</v>
      </c>
      <c r="L20" s="37"/>
      <c r="M20" s="36" t="s">
        <v>52</v>
      </c>
      <c r="N20" s="37"/>
    </row>
    <row r="21" spans="1:14" ht="178.5" x14ac:dyDescent="0.15">
      <c r="A21" s="49"/>
      <c r="B21" s="49"/>
      <c r="C21" s="49"/>
      <c r="D21" s="36" t="s">
        <v>53</v>
      </c>
      <c r="E21" s="38"/>
      <c r="F21" s="37"/>
      <c r="G21" s="28" t="s">
        <v>54</v>
      </c>
      <c r="H21" s="28" t="s">
        <v>55</v>
      </c>
      <c r="I21" s="36">
        <v>6</v>
      </c>
      <c r="J21" s="37"/>
      <c r="K21" s="36">
        <v>6</v>
      </c>
      <c r="L21" s="37"/>
      <c r="M21" s="36"/>
      <c r="N21" s="37"/>
    </row>
    <row r="22" spans="1:14" ht="125.1" customHeight="1" x14ac:dyDescent="0.15">
      <c r="A22" s="49"/>
      <c r="B22" s="49"/>
      <c r="C22" s="29" t="s">
        <v>56</v>
      </c>
      <c r="D22" s="36" t="s">
        <v>57</v>
      </c>
      <c r="E22" s="38"/>
      <c r="F22" s="37"/>
      <c r="G22" s="28" t="s">
        <v>58</v>
      </c>
      <c r="H22" s="28" t="s">
        <v>59</v>
      </c>
      <c r="I22" s="36">
        <v>10</v>
      </c>
      <c r="J22" s="37"/>
      <c r="K22" s="36">
        <v>10</v>
      </c>
      <c r="L22" s="37"/>
      <c r="M22" s="36" t="s">
        <v>60</v>
      </c>
      <c r="N22" s="37"/>
    </row>
    <row r="23" spans="1:14" x14ac:dyDescent="0.15">
      <c r="A23" s="49"/>
      <c r="B23" s="49"/>
      <c r="C23" s="47" t="s">
        <v>61</v>
      </c>
      <c r="D23" s="36" t="s">
        <v>62</v>
      </c>
      <c r="E23" s="38"/>
      <c r="F23" s="37"/>
      <c r="G23" s="28" t="s">
        <v>63</v>
      </c>
      <c r="H23" s="28" t="s">
        <v>63</v>
      </c>
      <c r="I23" s="36">
        <v>20</v>
      </c>
      <c r="J23" s="37"/>
      <c r="K23" s="36">
        <v>17.5</v>
      </c>
      <c r="L23" s="37"/>
      <c r="M23" s="36" t="s">
        <v>64</v>
      </c>
      <c r="N23" s="37"/>
    </row>
    <row r="24" spans="1:14" ht="25.5" x14ac:dyDescent="0.15">
      <c r="A24" s="49"/>
      <c r="B24" s="49"/>
      <c r="C24" s="49"/>
      <c r="D24" s="36" t="s">
        <v>65</v>
      </c>
      <c r="E24" s="38"/>
      <c r="F24" s="37"/>
      <c r="G24" s="28" t="s">
        <v>66</v>
      </c>
      <c r="H24" s="28" t="s">
        <v>66</v>
      </c>
      <c r="I24" s="36">
        <v>20</v>
      </c>
      <c r="J24" s="37"/>
      <c r="K24" s="36">
        <v>17.5</v>
      </c>
      <c r="L24" s="37"/>
      <c r="M24" s="36"/>
      <c r="N24" s="37"/>
    </row>
    <row r="25" spans="1:14" x14ac:dyDescent="0.15">
      <c r="A25" s="36" t="s">
        <v>67</v>
      </c>
      <c r="B25" s="38"/>
      <c r="C25" s="38"/>
      <c r="D25" s="38"/>
      <c r="E25" s="38"/>
      <c r="F25" s="38"/>
      <c r="G25" s="38"/>
      <c r="H25" s="37"/>
      <c r="I25" s="36">
        <v>100</v>
      </c>
      <c r="J25" s="37"/>
      <c r="K25" s="45">
        <v>92.72</v>
      </c>
      <c r="L25" s="46"/>
      <c r="M25" s="36"/>
      <c r="N25" s="37"/>
    </row>
    <row r="26" spans="1:14" x14ac:dyDescent="0.1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</row>
    <row r="27" spans="1:14" x14ac:dyDescent="0.15">
      <c r="A27" s="31"/>
    </row>
    <row r="28" spans="1:14" ht="20.25" x14ac:dyDescent="0.15">
      <c r="A28" s="32"/>
    </row>
  </sheetData>
  <mergeCells count="106">
    <mergeCell ref="A25:H25"/>
    <mergeCell ref="I25:J25"/>
    <mergeCell ref="K25:L25"/>
    <mergeCell ref="M25:N25"/>
    <mergeCell ref="A11:A12"/>
    <mergeCell ref="A13:A24"/>
    <mergeCell ref="B14:B22"/>
    <mergeCell ref="B23:B24"/>
    <mergeCell ref="C14:C17"/>
    <mergeCell ref="C18:C19"/>
    <mergeCell ref="C20:C21"/>
    <mergeCell ref="C23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24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workbookViewId="0">
      <selection activeCell="E8" sqref="E8:E9"/>
    </sheetView>
  </sheetViews>
  <sheetFormatPr defaultColWidth="9" defaultRowHeight="13.5" x14ac:dyDescent="0.15"/>
  <cols>
    <col min="1" max="1" width="4.125" customWidth="1"/>
    <col min="2" max="3" width="9.25" customWidth="1"/>
    <col min="4" max="4" width="17.625" customWidth="1"/>
    <col min="5" max="5" width="14.125" style="3" customWidth="1"/>
    <col min="6" max="7" width="17.125" style="3" customWidth="1"/>
    <col min="8" max="9" width="12.125" customWidth="1"/>
    <col min="10" max="10" width="8.625" style="4" customWidth="1"/>
    <col min="11" max="11" width="32.625" customWidth="1"/>
  </cols>
  <sheetData>
    <row r="1" spans="1:11" ht="20.25" x14ac:dyDescent="0.15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ht="22.5" x14ac:dyDescent="0.15">
      <c r="A2" s="51" t="s">
        <v>68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s="1" customFormat="1" ht="22.5" x14ac:dyDescent="0.15">
      <c r="A3" s="53" t="s">
        <v>69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20.100000000000001" customHeight="1" x14ac:dyDescent="0.15">
      <c r="A4" s="5"/>
      <c r="B4" s="5"/>
      <c r="C4" s="5"/>
      <c r="D4" s="5"/>
      <c r="E4" s="6"/>
      <c r="F4" s="6"/>
      <c r="G4" s="6"/>
      <c r="H4" s="5"/>
      <c r="I4" s="5"/>
      <c r="J4" s="19"/>
      <c r="K4" s="5"/>
    </row>
    <row r="5" spans="1:11" s="2" customFormat="1" ht="20.25" customHeight="1" x14ac:dyDescent="0.15">
      <c r="A5" s="54" t="s">
        <v>2</v>
      </c>
      <c r="B5" s="55"/>
      <c r="C5" s="56"/>
      <c r="D5" s="54" t="s">
        <v>3</v>
      </c>
      <c r="E5" s="55"/>
      <c r="F5" s="55"/>
      <c r="G5" s="55"/>
      <c r="H5" s="55"/>
      <c r="I5" s="55"/>
      <c r="J5" s="55"/>
      <c r="K5" s="56"/>
    </row>
    <row r="6" spans="1:11" s="2" customFormat="1" ht="20.25" customHeight="1" x14ac:dyDescent="0.15">
      <c r="A6" s="54" t="s">
        <v>70</v>
      </c>
      <c r="B6" s="55"/>
      <c r="C6" s="56"/>
      <c r="D6" s="57" t="s">
        <v>71</v>
      </c>
      <c r="E6" s="58"/>
      <c r="F6" s="59"/>
      <c r="G6" s="54" t="s">
        <v>6</v>
      </c>
      <c r="H6" s="56"/>
      <c r="I6" s="54" t="s">
        <v>7</v>
      </c>
      <c r="J6" s="55"/>
      <c r="K6" s="56"/>
    </row>
    <row r="7" spans="1:11" s="2" customFormat="1" ht="20.25" customHeight="1" x14ac:dyDescent="0.15">
      <c r="A7" s="67" t="s">
        <v>72</v>
      </c>
      <c r="B7" s="79"/>
      <c r="C7" s="68"/>
      <c r="D7" s="7"/>
      <c r="E7" s="7" t="s">
        <v>73</v>
      </c>
      <c r="F7" s="8" t="s">
        <v>74</v>
      </c>
      <c r="G7" s="8" t="s">
        <v>75</v>
      </c>
      <c r="H7" s="9" t="s">
        <v>76</v>
      </c>
      <c r="I7" s="20" t="s">
        <v>77</v>
      </c>
      <c r="J7" s="21" t="s">
        <v>17</v>
      </c>
      <c r="K7" s="8" t="s">
        <v>78</v>
      </c>
    </row>
    <row r="8" spans="1:11" s="2" customFormat="1" ht="17.25" customHeight="1" x14ac:dyDescent="0.15">
      <c r="A8" s="80"/>
      <c r="B8" s="81"/>
      <c r="C8" s="82"/>
      <c r="D8" s="7" t="s">
        <v>79</v>
      </c>
      <c r="E8" s="7"/>
      <c r="F8" s="10">
        <v>23</v>
      </c>
      <c r="G8" s="10">
        <f>10+10.06</f>
        <v>20.060000000000002</v>
      </c>
      <c r="H8" s="8">
        <v>10</v>
      </c>
      <c r="I8" s="22">
        <f>+G8/F8</f>
        <v>0.87217391304347835</v>
      </c>
      <c r="J8" s="21">
        <f>IF(H8*I8&lt;10,H8*I8,10)</f>
        <v>8.7217391304347842</v>
      </c>
      <c r="K8" s="76" t="s">
        <v>80</v>
      </c>
    </row>
    <row r="9" spans="1:11" s="2" customFormat="1" ht="18" customHeight="1" x14ac:dyDescent="0.15">
      <c r="A9" s="80"/>
      <c r="B9" s="81"/>
      <c r="C9" s="82"/>
      <c r="D9" s="11" t="s">
        <v>20</v>
      </c>
      <c r="E9" s="12"/>
      <c r="F9" s="10">
        <v>23</v>
      </c>
      <c r="G9" s="10">
        <f>10+10.06</f>
        <v>20.060000000000002</v>
      </c>
      <c r="H9" s="8"/>
      <c r="I9" s="22"/>
      <c r="J9" s="21"/>
      <c r="K9" s="77"/>
    </row>
    <row r="10" spans="1:11" s="2" customFormat="1" ht="18" customHeight="1" x14ac:dyDescent="0.15">
      <c r="A10" s="80"/>
      <c r="B10" s="81"/>
      <c r="C10" s="82"/>
      <c r="D10" s="11" t="s">
        <v>81</v>
      </c>
      <c r="E10" s="11"/>
      <c r="F10" s="8"/>
      <c r="G10" s="8"/>
      <c r="H10" s="8"/>
      <c r="I10" s="8"/>
      <c r="J10" s="23"/>
      <c r="K10" s="77"/>
    </row>
    <row r="11" spans="1:11" s="2" customFormat="1" ht="21.75" customHeight="1" x14ac:dyDescent="0.15">
      <c r="A11" s="83"/>
      <c r="B11" s="84"/>
      <c r="C11" s="85"/>
      <c r="D11" s="11" t="s">
        <v>82</v>
      </c>
      <c r="E11" s="7"/>
      <c r="F11" s="8"/>
      <c r="G11" s="8"/>
      <c r="H11" s="8"/>
      <c r="I11" s="8"/>
      <c r="J11" s="23"/>
      <c r="K11" s="78"/>
    </row>
    <row r="12" spans="1:11" s="2" customFormat="1" ht="25.5" customHeight="1" x14ac:dyDescent="0.15">
      <c r="A12" s="70" t="s">
        <v>24</v>
      </c>
      <c r="B12" s="60" t="s">
        <v>83</v>
      </c>
      <c r="C12" s="61"/>
      <c r="D12" s="61"/>
      <c r="E12" s="61"/>
      <c r="F12" s="62"/>
      <c r="G12" s="60" t="s">
        <v>84</v>
      </c>
      <c r="H12" s="63"/>
      <c r="I12" s="63"/>
      <c r="J12" s="63"/>
      <c r="K12" s="64"/>
    </row>
    <row r="13" spans="1:11" s="2" customFormat="1" ht="89.1" customHeight="1" x14ac:dyDescent="0.15">
      <c r="A13" s="71"/>
      <c r="B13" s="60" t="s">
        <v>27</v>
      </c>
      <c r="C13" s="61"/>
      <c r="D13" s="61"/>
      <c r="E13" s="61"/>
      <c r="F13" s="62"/>
      <c r="G13" s="60" t="s">
        <v>28</v>
      </c>
      <c r="H13" s="61"/>
      <c r="I13" s="61"/>
      <c r="J13" s="61"/>
      <c r="K13" s="62"/>
    </row>
    <row r="14" spans="1:11" s="2" customFormat="1" ht="25.9" customHeight="1" x14ac:dyDescent="0.15">
      <c r="A14" s="70" t="s">
        <v>29</v>
      </c>
      <c r="B14" s="9" t="s">
        <v>30</v>
      </c>
      <c r="C14" s="8" t="s">
        <v>31</v>
      </c>
      <c r="D14" s="8" t="s">
        <v>32</v>
      </c>
      <c r="E14" s="8" t="s">
        <v>15</v>
      </c>
      <c r="F14" s="9" t="s">
        <v>85</v>
      </c>
      <c r="G14" s="8" t="s">
        <v>86</v>
      </c>
      <c r="H14" s="65" t="s">
        <v>78</v>
      </c>
      <c r="I14" s="66"/>
      <c r="J14" s="23" t="s">
        <v>17</v>
      </c>
      <c r="K14" s="9" t="s">
        <v>35</v>
      </c>
    </row>
    <row r="15" spans="1:11" s="2" customFormat="1" ht="29.1" customHeight="1" x14ac:dyDescent="0.15">
      <c r="A15" s="72"/>
      <c r="B15" s="73" t="s">
        <v>87</v>
      </c>
      <c r="C15" s="73" t="s">
        <v>88</v>
      </c>
      <c r="D15" s="14" t="s">
        <v>38</v>
      </c>
      <c r="E15" s="15">
        <v>3</v>
      </c>
      <c r="F15" s="15" t="s">
        <v>39</v>
      </c>
      <c r="G15" s="15" t="s">
        <v>39</v>
      </c>
      <c r="H15" s="67" t="s">
        <v>89</v>
      </c>
      <c r="I15" s="68"/>
      <c r="J15" s="15">
        <v>3</v>
      </c>
      <c r="K15" s="8" t="s">
        <v>40</v>
      </c>
    </row>
    <row r="16" spans="1:11" s="2" customFormat="1" ht="29.1" customHeight="1" x14ac:dyDescent="0.15">
      <c r="A16" s="72"/>
      <c r="B16" s="74"/>
      <c r="C16" s="74"/>
      <c r="D16" s="14" t="s">
        <v>41</v>
      </c>
      <c r="E16" s="15">
        <v>4</v>
      </c>
      <c r="F16" s="15" t="s">
        <v>39</v>
      </c>
      <c r="G16" s="15" t="s">
        <v>39</v>
      </c>
      <c r="H16" s="80"/>
      <c r="I16" s="82"/>
      <c r="J16" s="15">
        <v>4</v>
      </c>
      <c r="K16" s="8" t="s">
        <v>40</v>
      </c>
    </row>
    <row r="17" spans="1:11" s="2" customFormat="1" ht="29.1" customHeight="1" x14ac:dyDescent="0.15">
      <c r="A17" s="72"/>
      <c r="B17" s="74"/>
      <c r="C17" s="74"/>
      <c r="D17" s="14" t="s">
        <v>42</v>
      </c>
      <c r="E17" s="15">
        <v>4</v>
      </c>
      <c r="F17" s="15" t="s">
        <v>39</v>
      </c>
      <c r="G17" s="15" t="s">
        <v>39</v>
      </c>
      <c r="H17" s="80"/>
      <c r="I17" s="82"/>
      <c r="J17" s="15">
        <v>4</v>
      </c>
      <c r="K17" s="8" t="s">
        <v>40</v>
      </c>
    </row>
    <row r="18" spans="1:11" s="2" customFormat="1" ht="29.1" customHeight="1" x14ac:dyDescent="0.15">
      <c r="A18" s="72"/>
      <c r="B18" s="74"/>
      <c r="C18" s="75"/>
      <c r="D18" s="14" t="s">
        <v>43</v>
      </c>
      <c r="E18" s="16">
        <v>4</v>
      </c>
      <c r="F18" s="15" t="s">
        <v>39</v>
      </c>
      <c r="G18" s="15" t="s">
        <v>39</v>
      </c>
      <c r="H18" s="80"/>
      <c r="I18" s="82"/>
      <c r="J18" s="16">
        <v>4</v>
      </c>
      <c r="K18" s="8" t="s">
        <v>40</v>
      </c>
    </row>
    <row r="19" spans="1:11" s="2" customFormat="1" ht="29.1" customHeight="1" x14ac:dyDescent="0.15">
      <c r="A19" s="72"/>
      <c r="B19" s="74"/>
      <c r="C19" s="73" t="s">
        <v>90</v>
      </c>
      <c r="D19" s="14" t="s">
        <v>45</v>
      </c>
      <c r="E19" s="16">
        <v>6</v>
      </c>
      <c r="F19" s="15" t="s">
        <v>46</v>
      </c>
      <c r="G19" s="15" t="s">
        <v>46</v>
      </c>
      <c r="H19" s="80"/>
      <c r="I19" s="82"/>
      <c r="J19" s="15">
        <v>6</v>
      </c>
      <c r="K19" s="8" t="s">
        <v>40</v>
      </c>
    </row>
    <row r="20" spans="1:11" s="2" customFormat="1" ht="29.1" customHeight="1" x14ac:dyDescent="0.15">
      <c r="A20" s="72"/>
      <c r="B20" s="74"/>
      <c r="C20" s="75"/>
      <c r="D20" s="14" t="s">
        <v>47</v>
      </c>
      <c r="E20" s="16">
        <v>7</v>
      </c>
      <c r="F20" s="15" t="s">
        <v>46</v>
      </c>
      <c r="G20" s="15" t="s">
        <v>46</v>
      </c>
      <c r="H20" s="80"/>
      <c r="I20" s="82"/>
      <c r="J20" s="15">
        <v>7</v>
      </c>
      <c r="K20" s="8" t="s">
        <v>40</v>
      </c>
    </row>
    <row r="21" spans="1:11" s="2" customFormat="1" ht="84.6" customHeight="1" x14ac:dyDescent="0.15">
      <c r="A21" s="72"/>
      <c r="B21" s="74"/>
      <c r="C21" s="73" t="s">
        <v>91</v>
      </c>
      <c r="D21" s="14" t="s">
        <v>49</v>
      </c>
      <c r="E21" s="8">
        <v>6</v>
      </c>
      <c r="F21" s="15" t="s">
        <v>50</v>
      </c>
      <c r="G21" s="15" t="s">
        <v>51</v>
      </c>
      <c r="H21" s="80"/>
      <c r="I21" s="82"/>
      <c r="J21" s="15">
        <v>5</v>
      </c>
      <c r="K21" s="9" t="s">
        <v>52</v>
      </c>
    </row>
    <row r="22" spans="1:11" s="2" customFormat="1" ht="94.5" customHeight="1" x14ac:dyDescent="0.15">
      <c r="A22" s="72"/>
      <c r="B22" s="74"/>
      <c r="C22" s="74"/>
      <c r="D22" s="14" t="s">
        <v>53</v>
      </c>
      <c r="E22" s="8">
        <v>6</v>
      </c>
      <c r="F22" s="15" t="s">
        <v>54</v>
      </c>
      <c r="G22" s="15" t="s">
        <v>55</v>
      </c>
      <c r="H22" s="80"/>
      <c r="I22" s="82"/>
      <c r="J22" s="15">
        <v>6</v>
      </c>
      <c r="K22" s="8" t="s">
        <v>40</v>
      </c>
    </row>
    <row r="23" spans="1:11" s="2" customFormat="1" ht="134.44999999999999" customHeight="1" x14ac:dyDescent="0.15">
      <c r="A23" s="72"/>
      <c r="B23" s="74"/>
      <c r="C23" s="13" t="s">
        <v>92</v>
      </c>
      <c r="D23" s="14" t="s">
        <v>57</v>
      </c>
      <c r="E23" s="8">
        <v>10</v>
      </c>
      <c r="F23" s="17" t="s">
        <v>58</v>
      </c>
      <c r="G23" s="17" t="s">
        <v>59</v>
      </c>
      <c r="H23" s="67" t="s">
        <v>93</v>
      </c>
      <c r="I23" s="68"/>
      <c r="J23" s="15">
        <v>10</v>
      </c>
      <c r="K23" s="9" t="s">
        <v>60</v>
      </c>
    </row>
    <row r="24" spans="1:11" s="2" customFormat="1" ht="93.95" customHeight="1" x14ac:dyDescent="0.15">
      <c r="A24" s="72"/>
      <c r="B24" s="73" t="s">
        <v>94</v>
      </c>
      <c r="C24" s="73" t="s">
        <v>95</v>
      </c>
      <c r="D24" s="14" t="s">
        <v>62</v>
      </c>
      <c r="E24" s="8">
        <v>20</v>
      </c>
      <c r="F24" s="15" t="s">
        <v>63</v>
      </c>
      <c r="G24" s="15" t="s">
        <v>63</v>
      </c>
      <c r="H24" s="67" t="s">
        <v>96</v>
      </c>
      <c r="I24" s="68"/>
      <c r="J24" s="15">
        <v>18</v>
      </c>
      <c r="K24" s="8" t="s">
        <v>64</v>
      </c>
    </row>
    <row r="25" spans="1:11" s="2" customFormat="1" ht="93.95" customHeight="1" x14ac:dyDescent="0.15">
      <c r="A25" s="72"/>
      <c r="B25" s="74"/>
      <c r="C25" s="74"/>
      <c r="D25" s="14" t="s">
        <v>65</v>
      </c>
      <c r="E25" s="8">
        <v>20</v>
      </c>
      <c r="F25" s="15" t="s">
        <v>66</v>
      </c>
      <c r="G25" s="15" t="s">
        <v>66</v>
      </c>
      <c r="H25" s="80"/>
      <c r="I25" s="82"/>
      <c r="J25" s="15">
        <v>20</v>
      </c>
      <c r="K25" s="8"/>
    </row>
    <row r="26" spans="1:11" s="2" customFormat="1" ht="25.5" customHeight="1" x14ac:dyDescent="0.15">
      <c r="A26" s="69" t="s">
        <v>67</v>
      </c>
      <c r="B26" s="69"/>
      <c r="C26" s="69"/>
      <c r="D26" s="69"/>
      <c r="E26" s="69"/>
      <c r="F26" s="69"/>
      <c r="G26" s="69"/>
      <c r="H26" s="69"/>
      <c r="I26" s="69"/>
      <c r="J26" s="23">
        <f>J8+SUM(J15:J25)</f>
        <v>95.721739130434784</v>
      </c>
      <c r="K26" s="12"/>
    </row>
    <row r="27" spans="1:11" s="2" customFormat="1" x14ac:dyDescent="0.15">
      <c r="E27" s="18"/>
      <c r="F27" s="18"/>
      <c r="G27" s="18"/>
      <c r="J27" s="24"/>
    </row>
  </sheetData>
  <mergeCells count="28">
    <mergeCell ref="B13:F13"/>
    <mergeCell ref="G13:K13"/>
    <mergeCell ref="H14:I14"/>
    <mergeCell ref="H23:I23"/>
    <mergeCell ref="A26:I26"/>
    <mergeCell ref="A12:A13"/>
    <mergeCell ref="A14:A25"/>
    <mergeCell ref="B15:B23"/>
    <mergeCell ref="B24:B25"/>
    <mergeCell ref="C15:C18"/>
    <mergeCell ref="C19:C20"/>
    <mergeCell ref="C21:C22"/>
    <mergeCell ref="C24:C25"/>
    <mergeCell ref="H15:I22"/>
    <mergeCell ref="H24:I25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4" type="noConversion"/>
  <pageMargins left="0.35433070866141703" right="0.35433070866141703" top="0.39370078740157499" bottom="0.39370078740157499" header="0.511811023622047" footer="0.511811023622047"/>
  <pageSetup paperSize="9" scale="6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2022-05-06T02:11:00Z</cp:lastPrinted>
  <dcterms:created xsi:type="dcterms:W3CDTF">2018-03-28T06:56:00Z</dcterms:created>
  <dcterms:modified xsi:type="dcterms:W3CDTF">2022-08-15T07:12:06Z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A4EEFC0898E64848922F1067303ED671</vt:lpwstr>
  </property>
</Properties>
</file>