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95" windowHeight="10305" tabRatio="817"/>
  </bookViews>
  <sheets>
    <sheet name="4.基建修缮类" sheetId="1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9" i="19" l="1"/>
  <c r="H29" i="19"/>
  <c r="I28" i="19"/>
  <c r="H28" i="19"/>
  <c r="I27" i="19"/>
  <c r="H27" i="19"/>
  <c r="I26" i="19"/>
  <c r="H26" i="19"/>
  <c r="I9" i="19" l="1"/>
  <c r="J9" i="19" s="1"/>
  <c r="J30" i="19" s="1"/>
</calcChain>
</file>

<file path=xl/sharedStrings.xml><?xml version="1.0" encoding="utf-8"?>
<sst xmlns="http://schemas.openxmlformats.org/spreadsheetml/2006/main" count="91" uniqueCount="72">
  <si>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</si>
  <si>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</si>
  <si>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</si>
  <si>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</si>
  <si>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</si>
  <si>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</si>
  <si>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</si>
  <si>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</si>
  <si>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</si>
  <si>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</si>
  <si>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</si>
  <si>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</si>
  <si>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</si>
  <si>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</si>
  <si>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</si>
  <si>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</si>
  <si>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</si>
  <si>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</si>
  <si>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</si>
  <si>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</si>
  <si>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</si>
  <si>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</si>
  <si>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</si>
  <si>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</si>
  <si>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</si>
  <si>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</si>
  <si>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</si>
  <si>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</si>
  <si>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</si>
  <si>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</si>
  <si>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
果
指
标
(40分)</t>
  </si>
  <si>
    <t>效益指标
（40分）</t>
  </si>
  <si>
    <t>总分</t>
  </si>
  <si>
    <t>（2021年度）</t>
  </si>
  <si>
    <t>2021年普通公路日常养护（追加）</t>
  </si>
  <si>
    <t>1、维护保障辖区中修路段范围内道路、涵洞交通通行状况，保障通行能力和行驶安全。2、支付2016年部分工程尾款。</t>
  </si>
  <si>
    <t>已按计划完成</t>
  </si>
  <si>
    <t>日常养护里程</t>
  </si>
  <si>
    <t>管养涵洞数量</t>
  </si>
  <si>
    <t>尾款数量</t>
  </si>
  <si>
    <t>工程质量标准</t>
  </si>
  <si>
    <t>项目竣工验收通过率</t>
  </si>
  <si>
    <t>尾款资金支付率</t>
  </si>
  <si>
    <t>工程实施进度</t>
  </si>
  <si>
    <t>资金支付进度</t>
  </si>
  <si>
    <t>尾款支付时间</t>
  </si>
  <si>
    <t>经济效益指标</t>
  </si>
  <si>
    <t>社会效益指标</t>
  </si>
  <si>
    <t>生态效益指标</t>
  </si>
  <si>
    <t>可持续影响指标</t>
  </si>
  <si>
    <t>北京市交通委员会密云公路分局</t>
    <phoneticPr fontId="11" type="noConversion"/>
  </si>
  <si>
    <t>31公里</t>
  </si>
  <si>
    <t>1座</t>
  </si>
  <si>
    <t>10项</t>
  </si>
  <si>
    <t>根据《公路养护工程质量检验评定标准》（JTG 5220—2020）要求，工程质量达到合格。</t>
  </si>
  <si>
    <t>100%</t>
  </si>
  <si>
    <t>方案制定和前期准备时间：5月底前完成，招标采购时间：6月底前完成，合同签订时间：7月底前完成，施工时间：9月底前完成，完工时间：10月底前完成，交竣工验收时间：11月底前完成。</t>
  </si>
  <si>
    <t>根据项目实际实施进度和合同金额完成资金拨付</t>
  </si>
  <si>
    <t>于2021年12月底前完成全部支付工作</t>
  </si>
  <si>
    <t>879.1119万元</t>
  </si>
  <si>
    <t>消除道路破损，提高了道路的使用价值，优化了道路整个使用周期内的养护成本；促进地方旅游和经济发展，从而产生较好的经济效益</t>
  </si>
  <si>
    <t>完善沿线路况，改善道路交通安全状况，保障群众安全、舒适出行</t>
  </si>
  <si>
    <t>沿线环境得到改善</t>
  </si>
  <si>
    <t>通过完善路面状况，使沿线得到可持续发展</t>
  </si>
  <si>
    <t>840.78125万元</t>
    <phoneticPr fontId="11" type="noConversion"/>
  </si>
  <si>
    <t>支撑依据不充分</t>
    <phoneticPr fontId="11" type="noConversion"/>
  </si>
  <si>
    <t>项目负责人</t>
    <phoneticPr fontId="11" type="noConversion"/>
  </si>
  <si>
    <t>蒋凯</t>
    <phoneticPr fontId="11" type="noConversion"/>
  </si>
  <si>
    <t>联系电话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</si>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</sst>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7" fillId="0" borderId="0"/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176" fontId="12" fillId="0" borderId="4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77" fontId="12" fillId="0" borderId="8" xfId="0" applyNumberFormat="1" applyFont="1" applyBorder="1" applyAlignment="1">
      <alignment vertical="center"/>
    </xf>
    <xf numFmtId="177" fontId="14" fillId="0" borderId="8" xfId="4" applyNumberFormat="1" applyFont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176" fontId="12" fillId="0" borderId="8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2" fillId="0" borderId="4" xfId="10" applyFont="1" applyFill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2" fillId="0" borderId="8" xfId="10" applyFont="1" applyBorder="1" applyAlignment="1">
      <alignment horizontal="center" vertical="center" wrapText="1"/>
    </xf>
    <xf numFmtId="0" fontId="14" fillId="0" borderId="2" xfId="10" applyFont="1" applyFill="1" applyBorder="1" applyAlignment="1">
      <alignment horizontal="center" vertical="center" wrapText="1"/>
    </xf>
    <xf numFmtId="0" fontId="14" fillId="0" borderId="4" xfId="10" applyFont="1" applyFill="1" applyBorder="1" applyAlignment="1">
      <alignment horizontal="center" vertical="center" wrapText="1"/>
    </xf>
    <xf numFmtId="0" fontId="14" fillId="0" borderId="8" xfId="10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/>
    </xf>
    <xf numFmtId="0" fontId="14" fillId="0" borderId="8" xfId="6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workbookViewId="0">
      <selection activeCell="A5" sqref="A5:K30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2" customWidth="1"/>
    <col min="6" max="7" width="16" style="2" customWidth="1"/>
    <col min="8" max="8" width="9.5" customWidth="1"/>
    <col min="9" max="9" width="12.625" customWidth="1"/>
    <col min="10" max="10" width="8.75" style="3" customWidth="1"/>
    <col min="11" max="11" width="14.7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4" customFormat="1" ht="18.75" x14ac:dyDescent="0.15">
      <c r="A3" s="15" t="s">
        <v>33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4" customFormat="1" ht="11.25" customHeight="1" x14ac:dyDescent="0.15">
      <c r="A4" s="5"/>
      <c r="B4" s="5"/>
      <c r="C4" s="5"/>
      <c r="D4" s="5"/>
      <c r="E4" s="6"/>
      <c r="F4" s="6"/>
      <c r="G4" s="6"/>
      <c r="H4" s="5"/>
      <c r="I4" s="5"/>
      <c r="J4" s="7"/>
      <c r="K4" s="5"/>
    </row>
    <row r="5" spans="1:11" s="8" customFormat="1" ht="20.25" customHeight="1" x14ac:dyDescent="0.15">
      <c r="A5" s="18" t="s">
        <v>1</v>
      </c>
      <c r="B5" s="19"/>
      <c r="C5" s="20"/>
      <c r="D5" s="18" t="s">
        <v>34</v>
      </c>
      <c r="E5" s="19"/>
      <c r="F5" s="19"/>
      <c r="G5" s="19"/>
      <c r="H5" s="19"/>
      <c r="I5" s="19"/>
      <c r="J5" s="19"/>
      <c r="K5" s="20"/>
    </row>
    <row r="6" spans="1:11" s="8" customFormat="1" ht="20.25" customHeight="1" x14ac:dyDescent="0.15">
      <c r="A6" s="18" t="s">
        <v>2</v>
      </c>
      <c r="B6" s="19"/>
      <c r="C6" s="20"/>
      <c r="D6" s="18" t="s">
        <v>70</v>
      </c>
      <c r="E6" s="19"/>
      <c r="F6" s="20"/>
      <c r="G6" s="18" t="s">
        <v>3</v>
      </c>
      <c r="H6" s="20"/>
      <c r="I6" s="18" t="s">
        <v>50</v>
      </c>
      <c r="J6" s="19"/>
      <c r="K6" s="20"/>
    </row>
    <row r="7" spans="1:11" s="8" customFormat="1" ht="20.25" customHeight="1" x14ac:dyDescent="0.15">
      <c r="A7" s="18" t="s">
        <v>66</v>
      </c>
      <c r="B7" s="19"/>
      <c r="C7" s="20"/>
      <c r="D7" s="18" t="s">
        <v>67</v>
      </c>
      <c r="E7" s="19"/>
      <c r="F7" s="20"/>
      <c r="G7" s="18" t="s">
        <v>68</v>
      </c>
      <c r="H7" s="20"/>
      <c r="I7" s="18">
        <v>69043062</v>
      </c>
      <c r="J7" s="19"/>
      <c r="K7" s="20"/>
    </row>
    <row r="8" spans="1:11" s="8" customFormat="1" ht="26.25" customHeight="1" x14ac:dyDescent="0.15">
      <c r="A8" s="21" t="s">
        <v>4</v>
      </c>
      <c r="B8" s="22"/>
      <c r="C8" s="23"/>
      <c r="D8" s="24"/>
      <c r="E8" s="24" t="s">
        <v>5</v>
      </c>
      <c r="F8" s="25" t="s">
        <v>6</v>
      </c>
      <c r="G8" s="25" t="s">
        <v>7</v>
      </c>
      <c r="H8" s="26" t="s">
        <v>71</v>
      </c>
      <c r="I8" s="27" t="s">
        <v>69</v>
      </c>
      <c r="J8" s="28" t="s">
        <v>8</v>
      </c>
      <c r="K8" s="29"/>
    </row>
    <row r="9" spans="1:11" s="8" customFormat="1" ht="20.25" customHeight="1" x14ac:dyDescent="0.15">
      <c r="A9" s="30"/>
      <c r="B9" s="31"/>
      <c r="C9" s="32"/>
      <c r="D9" s="24" t="s">
        <v>9</v>
      </c>
      <c r="E9" s="33">
        <v>879.11189999999999</v>
      </c>
      <c r="F9" s="33">
        <v>879.11189999999999</v>
      </c>
      <c r="G9" s="34">
        <v>840.78125</v>
      </c>
      <c r="H9" s="25">
        <v>10</v>
      </c>
      <c r="I9" s="35">
        <f>+G9/F9</f>
        <v>0.95639844028956955</v>
      </c>
      <c r="J9" s="36">
        <f>IF(H9*I9&lt;10,H9*I9,10)</f>
        <v>9.5639844028956951</v>
      </c>
      <c r="K9" s="36"/>
    </row>
    <row r="10" spans="1:11" s="8" customFormat="1" ht="20.25" customHeight="1" x14ac:dyDescent="0.15">
      <c r="A10" s="30"/>
      <c r="B10" s="31"/>
      <c r="C10" s="32"/>
      <c r="D10" s="37" t="s">
        <v>10</v>
      </c>
      <c r="E10" s="33">
        <v>879.11189999999999</v>
      </c>
      <c r="F10" s="33">
        <v>879.11189999999999</v>
      </c>
      <c r="G10" s="34">
        <v>840.78125</v>
      </c>
      <c r="H10" s="25"/>
      <c r="I10" s="35"/>
      <c r="J10" s="36"/>
      <c r="K10" s="36"/>
    </row>
    <row r="11" spans="1:11" s="8" customFormat="1" ht="20.25" customHeight="1" x14ac:dyDescent="0.15">
      <c r="A11" s="30"/>
      <c r="B11" s="31"/>
      <c r="C11" s="32"/>
      <c r="D11" s="37" t="s">
        <v>11</v>
      </c>
      <c r="E11" s="37"/>
      <c r="F11" s="25"/>
      <c r="G11" s="25"/>
      <c r="H11" s="25"/>
      <c r="I11" s="25"/>
      <c r="J11" s="38"/>
      <c r="K11" s="38"/>
    </row>
    <row r="12" spans="1:11" s="8" customFormat="1" ht="20.25" customHeight="1" x14ac:dyDescent="0.15">
      <c r="A12" s="39"/>
      <c r="B12" s="40"/>
      <c r="C12" s="41"/>
      <c r="D12" s="37" t="s">
        <v>12</v>
      </c>
      <c r="E12" s="24"/>
      <c r="F12" s="25"/>
      <c r="G12" s="25"/>
      <c r="H12" s="25"/>
      <c r="I12" s="25"/>
      <c r="J12" s="38"/>
      <c r="K12" s="38"/>
    </row>
    <row r="13" spans="1:11" s="8" customFormat="1" ht="24" customHeight="1" x14ac:dyDescent="0.15">
      <c r="A13" s="42" t="s">
        <v>13</v>
      </c>
      <c r="B13" s="43" t="s">
        <v>14</v>
      </c>
      <c r="C13" s="44"/>
      <c r="D13" s="44"/>
      <c r="E13" s="44"/>
      <c r="F13" s="45"/>
      <c r="G13" s="43" t="s">
        <v>15</v>
      </c>
      <c r="H13" s="46"/>
      <c r="I13" s="46"/>
      <c r="J13" s="46"/>
      <c r="K13" s="47"/>
    </row>
    <row r="14" spans="1:11" s="8" customFormat="1" ht="75" customHeight="1" x14ac:dyDescent="0.15">
      <c r="A14" s="48"/>
      <c r="B14" s="49" t="s">
        <v>35</v>
      </c>
      <c r="C14" s="50"/>
      <c r="D14" s="50"/>
      <c r="E14" s="50"/>
      <c r="F14" s="51"/>
      <c r="G14" s="43" t="s">
        <v>36</v>
      </c>
      <c r="H14" s="44"/>
      <c r="I14" s="44"/>
      <c r="J14" s="44"/>
      <c r="K14" s="45"/>
    </row>
    <row r="15" spans="1:11" s="8" customFormat="1" ht="25.5" customHeight="1" x14ac:dyDescent="0.15">
      <c r="A15" s="42" t="s">
        <v>16</v>
      </c>
      <c r="B15" s="26" t="s">
        <v>17</v>
      </c>
      <c r="C15" s="25" t="s">
        <v>18</v>
      </c>
      <c r="D15" s="25" t="s">
        <v>19</v>
      </c>
      <c r="E15" s="52" t="s">
        <v>21</v>
      </c>
      <c r="F15" s="53"/>
      <c r="G15" s="25" t="s">
        <v>22</v>
      </c>
      <c r="H15" s="54" t="s">
        <v>20</v>
      </c>
      <c r="I15" s="54" t="s">
        <v>20</v>
      </c>
      <c r="J15" s="55" t="s">
        <v>8</v>
      </c>
      <c r="K15" s="26" t="s">
        <v>23</v>
      </c>
    </row>
    <row r="16" spans="1:11" s="8" customFormat="1" ht="25.5" customHeight="1" x14ac:dyDescent="0.15">
      <c r="A16" s="56"/>
      <c r="B16" s="57" t="s">
        <v>24</v>
      </c>
      <c r="C16" s="58" t="s">
        <v>25</v>
      </c>
      <c r="D16" s="25" t="s">
        <v>37</v>
      </c>
      <c r="E16" s="59" t="s">
        <v>51</v>
      </c>
      <c r="F16" s="60"/>
      <c r="G16" s="61" t="s">
        <v>51</v>
      </c>
      <c r="H16" s="54">
        <v>5</v>
      </c>
      <c r="I16" s="54">
        <v>5</v>
      </c>
      <c r="J16" s="61">
        <v>5</v>
      </c>
      <c r="K16" s="25"/>
    </row>
    <row r="17" spans="1:11" s="8" customFormat="1" ht="25.5" customHeight="1" x14ac:dyDescent="0.15">
      <c r="A17" s="56"/>
      <c r="B17" s="62"/>
      <c r="C17" s="63"/>
      <c r="D17" s="25" t="s">
        <v>38</v>
      </c>
      <c r="E17" s="59" t="s">
        <v>52</v>
      </c>
      <c r="F17" s="60"/>
      <c r="G17" s="61" t="s">
        <v>52</v>
      </c>
      <c r="H17" s="54">
        <v>5</v>
      </c>
      <c r="I17" s="54">
        <v>5</v>
      </c>
      <c r="J17" s="61">
        <v>5</v>
      </c>
      <c r="K17" s="25"/>
    </row>
    <row r="18" spans="1:11" s="8" customFormat="1" ht="25.5" customHeight="1" x14ac:dyDescent="0.15">
      <c r="A18" s="56"/>
      <c r="B18" s="62"/>
      <c r="C18" s="63"/>
      <c r="D18" s="25" t="s">
        <v>39</v>
      </c>
      <c r="E18" s="59" t="s">
        <v>53</v>
      </c>
      <c r="F18" s="60"/>
      <c r="G18" s="61" t="s">
        <v>53</v>
      </c>
      <c r="H18" s="54">
        <v>5</v>
      </c>
      <c r="I18" s="54">
        <v>5</v>
      </c>
      <c r="J18" s="61">
        <v>5</v>
      </c>
      <c r="K18" s="25"/>
    </row>
    <row r="19" spans="1:11" s="8" customFormat="1" ht="88.15" customHeight="1" x14ac:dyDescent="0.15">
      <c r="A19" s="56"/>
      <c r="B19" s="62"/>
      <c r="C19" s="64" t="s">
        <v>26</v>
      </c>
      <c r="D19" s="25" t="s">
        <v>40</v>
      </c>
      <c r="E19" s="59" t="s">
        <v>54</v>
      </c>
      <c r="F19" s="60"/>
      <c r="G19" s="61" t="s">
        <v>54</v>
      </c>
      <c r="H19" s="54">
        <v>4</v>
      </c>
      <c r="I19" s="54">
        <v>4</v>
      </c>
      <c r="J19" s="61">
        <v>4</v>
      </c>
      <c r="K19" s="25"/>
    </row>
    <row r="20" spans="1:11" s="8" customFormat="1" ht="24.75" customHeight="1" x14ac:dyDescent="0.15">
      <c r="A20" s="56"/>
      <c r="B20" s="62"/>
      <c r="C20" s="64"/>
      <c r="D20" s="25" t="s">
        <v>41</v>
      </c>
      <c r="E20" s="59" t="s">
        <v>55</v>
      </c>
      <c r="F20" s="60"/>
      <c r="G20" s="61" t="s">
        <v>55</v>
      </c>
      <c r="H20" s="54">
        <v>4</v>
      </c>
      <c r="I20" s="54">
        <v>4</v>
      </c>
      <c r="J20" s="61">
        <v>4</v>
      </c>
      <c r="K20" s="25"/>
    </row>
    <row r="21" spans="1:11" s="8" customFormat="1" ht="24.75" customHeight="1" x14ac:dyDescent="0.15">
      <c r="A21" s="56"/>
      <c r="B21" s="62"/>
      <c r="C21" s="64"/>
      <c r="D21" s="25" t="s">
        <v>42</v>
      </c>
      <c r="E21" s="59" t="s">
        <v>55</v>
      </c>
      <c r="F21" s="60"/>
      <c r="G21" s="61" t="s">
        <v>55</v>
      </c>
      <c r="H21" s="54">
        <v>5</v>
      </c>
      <c r="I21" s="54">
        <v>5</v>
      </c>
      <c r="J21" s="65">
        <v>5</v>
      </c>
      <c r="K21" s="25"/>
    </row>
    <row r="22" spans="1:11" s="8" customFormat="1" ht="140.25" x14ac:dyDescent="0.15">
      <c r="A22" s="56"/>
      <c r="B22" s="62"/>
      <c r="C22" s="58" t="s">
        <v>27</v>
      </c>
      <c r="D22" s="25" t="s">
        <v>43</v>
      </c>
      <c r="E22" s="66" t="s">
        <v>56</v>
      </c>
      <c r="F22" s="67"/>
      <c r="G22" s="68" t="s">
        <v>56</v>
      </c>
      <c r="H22" s="54">
        <v>4</v>
      </c>
      <c r="I22" s="54">
        <v>4</v>
      </c>
      <c r="J22" s="25">
        <v>4</v>
      </c>
      <c r="K22" s="25"/>
    </row>
    <row r="23" spans="1:11" s="8" customFormat="1" ht="38.25" x14ac:dyDescent="0.15">
      <c r="A23" s="56"/>
      <c r="B23" s="62"/>
      <c r="C23" s="63"/>
      <c r="D23" s="25" t="s">
        <v>44</v>
      </c>
      <c r="E23" s="66" t="s">
        <v>57</v>
      </c>
      <c r="F23" s="67"/>
      <c r="G23" s="68" t="s">
        <v>57</v>
      </c>
      <c r="H23" s="54">
        <v>4</v>
      </c>
      <c r="I23" s="54">
        <v>4</v>
      </c>
      <c r="J23" s="25">
        <v>4</v>
      </c>
      <c r="K23" s="25"/>
    </row>
    <row r="24" spans="1:11" s="8" customFormat="1" ht="44.1" customHeight="1" x14ac:dyDescent="0.15">
      <c r="A24" s="56"/>
      <c r="B24" s="62"/>
      <c r="C24" s="63"/>
      <c r="D24" s="25" t="s">
        <v>45</v>
      </c>
      <c r="E24" s="66" t="s">
        <v>58</v>
      </c>
      <c r="F24" s="67"/>
      <c r="G24" s="68" t="s">
        <v>58</v>
      </c>
      <c r="H24" s="54">
        <v>4</v>
      </c>
      <c r="I24" s="54">
        <v>4</v>
      </c>
      <c r="J24" s="25">
        <v>4</v>
      </c>
      <c r="K24" s="25"/>
    </row>
    <row r="25" spans="1:11" s="8" customFormat="1" ht="52.5" customHeight="1" x14ac:dyDescent="0.15">
      <c r="A25" s="56"/>
      <c r="B25" s="62"/>
      <c r="C25" s="69" t="s">
        <v>28</v>
      </c>
      <c r="D25" s="70" t="s">
        <v>29</v>
      </c>
      <c r="E25" s="59" t="s">
        <v>59</v>
      </c>
      <c r="F25" s="60"/>
      <c r="G25" s="61" t="s">
        <v>64</v>
      </c>
      <c r="H25" s="54">
        <v>10</v>
      </c>
      <c r="I25" s="54">
        <v>10</v>
      </c>
      <c r="J25" s="25">
        <v>10</v>
      </c>
      <c r="K25" s="25"/>
    </row>
    <row r="26" spans="1:11" s="8" customFormat="1" ht="135" customHeight="1" x14ac:dyDescent="0.15">
      <c r="A26" s="56"/>
      <c r="B26" s="71" t="s">
        <v>30</v>
      </c>
      <c r="C26" s="57" t="s">
        <v>31</v>
      </c>
      <c r="D26" s="70" t="s">
        <v>46</v>
      </c>
      <c r="E26" s="59" t="s">
        <v>60</v>
      </c>
      <c r="F26" s="60"/>
      <c r="G26" s="61" t="s">
        <v>60</v>
      </c>
      <c r="H26" s="54">
        <f t="shared" ref="H26:I26" si="0">8+2</f>
        <v>10</v>
      </c>
      <c r="I26" s="54">
        <f t="shared" si="0"/>
        <v>10</v>
      </c>
      <c r="J26" s="25">
        <v>9</v>
      </c>
      <c r="K26" s="26" t="s">
        <v>65</v>
      </c>
    </row>
    <row r="27" spans="1:11" s="8" customFormat="1" ht="75" customHeight="1" x14ac:dyDescent="0.15">
      <c r="A27" s="56"/>
      <c r="B27" s="71"/>
      <c r="C27" s="62"/>
      <c r="D27" s="70" t="s">
        <v>47</v>
      </c>
      <c r="E27" s="59" t="s">
        <v>61</v>
      </c>
      <c r="F27" s="60"/>
      <c r="G27" s="61" t="s">
        <v>61</v>
      </c>
      <c r="H27" s="54">
        <f t="shared" ref="H27:I27" si="1">7+3</f>
        <v>10</v>
      </c>
      <c r="I27" s="54">
        <f t="shared" si="1"/>
        <v>10</v>
      </c>
      <c r="J27" s="25">
        <v>9</v>
      </c>
      <c r="K27" s="26" t="s">
        <v>65</v>
      </c>
    </row>
    <row r="28" spans="1:11" s="8" customFormat="1" ht="14.25" x14ac:dyDescent="0.15">
      <c r="A28" s="56"/>
      <c r="B28" s="71"/>
      <c r="C28" s="62"/>
      <c r="D28" s="70" t="s">
        <v>48</v>
      </c>
      <c r="E28" s="59" t="s">
        <v>62</v>
      </c>
      <c r="F28" s="60"/>
      <c r="G28" s="61" t="s">
        <v>62</v>
      </c>
      <c r="H28" s="54">
        <f t="shared" ref="H28:I28" si="2">8+2</f>
        <v>10</v>
      </c>
      <c r="I28" s="54">
        <f t="shared" si="2"/>
        <v>10</v>
      </c>
      <c r="J28" s="25">
        <v>9</v>
      </c>
      <c r="K28" s="26" t="s">
        <v>65</v>
      </c>
    </row>
    <row r="29" spans="1:11" s="8" customFormat="1" ht="38.25" x14ac:dyDescent="0.15">
      <c r="A29" s="56"/>
      <c r="B29" s="71"/>
      <c r="C29" s="62"/>
      <c r="D29" s="70" t="s">
        <v>49</v>
      </c>
      <c r="E29" s="59" t="s">
        <v>63</v>
      </c>
      <c r="F29" s="60"/>
      <c r="G29" s="61" t="s">
        <v>63</v>
      </c>
      <c r="H29" s="54">
        <f t="shared" ref="H29:I29" si="3">7+3</f>
        <v>10</v>
      </c>
      <c r="I29" s="54">
        <f t="shared" si="3"/>
        <v>10</v>
      </c>
      <c r="J29" s="25">
        <v>8</v>
      </c>
      <c r="K29" s="26" t="s">
        <v>65</v>
      </c>
    </row>
    <row r="30" spans="1:11" s="8" customFormat="1" ht="20.25" customHeight="1" x14ac:dyDescent="0.15">
      <c r="A30" s="72" t="s">
        <v>32</v>
      </c>
      <c r="B30" s="73"/>
      <c r="C30" s="73"/>
      <c r="D30" s="73"/>
      <c r="E30" s="73"/>
      <c r="F30" s="73"/>
      <c r="G30" s="74"/>
      <c r="H30" s="18">
        <v>100</v>
      </c>
      <c r="I30" s="20"/>
      <c r="J30" s="55">
        <f>J9+SUM(J16:J29)</f>
        <v>94.563984402895699</v>
      </c>
      <c r="K30" s="24"/>
    </row>
    <row r="31" spans="1:11" s="9" customFormat="1" ht="14.25" x14ac:dyDescent="0.1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1" s="8" customFormat="1" ht="14.25" x14ac:dyDescent="0.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</row>
    <row r="33" spans="1:11" s="8" customFormat="1" ht="14.25" x14ac:dyDescent="0.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</row>
    <row r="34" spans="1:11" s="8" customFormat="1" ht="14.25" x14ac:dyDescent="0.1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</row>
    <row r="35" spans="1:11" s="8" customFormat="1" ht="14.25" x14ac:dyDescent="0.15">
      <c r="E35" s="10"/>
      <c r="F35" s="10"/>
      <c r="G35" s="10"/>
      <c r="J35" s="11"/>
    </row>
  </sheetData>
  <mergeCells count="67">
    <mergeCell ref="A31:K31"/>
    <mergeCell ref="A32:K32"/>
    <mergeCell ref="A33:K33"/>
    <mergeCell ref="A34:K34"/>
    <mergeCell ref="A13:A14"/>
    <mergeCell ref="A15:A29"/>
    <mergeCell ref="B16:B25"/>
    <mergeCell ref="B26:B29"/>
    <mergeCell ref="C16:C18"/>
    <mergeCell ref="C19:C21"/>
    <mergeCell ref="C22:C24"/>
    <mergeCell ref="C26:C29"/>
    <mergeCell ref="B14:F14"/>
    <mergeCell ref="G14:K14"/>
    <mergeCell ref="A6:C6"/>
    <mergeCell ref="D6:F6"/>
    <mergeCell ref="G6:H6"/>
    <mergeCell ref="I6:K6"/>
    <mergeCell ref="B13:F13"/>
    <mergeCell ref="G13:K13"/>
    <mergeCell ref="A8:C12"/>
    <mergeCell ref="A7:C7"/>
    <mergeCell ref="D7:F7"/>
    <mergeCell ref="G7:H7"/>
    <mergeCell ref="I7:K7"/>
    <mergeCell ref="J8:K8"/>
    <mergeCell ref="A1:K1"/>
    <mergeCell ref="A2:K2"/>
    <mergeCell ref="A3:K3"/>
    <mergeCell ref="A5:C5"/>
    <mergeCell ref="D5:K5"/>
    <mergeCell ref="J9:K9"/>
    <mergeCell ref="J10:K10"/>
    <mergeCell ref="J11:K11"/>
    <mergeCell ref="J12:K12"/>
    <mergeCell ref="H16:I16"/>
    <mergeCell ref="H15:I15"/>
    <mergeCell ref="H24:I24"/>
    <mergeCell ref="H26:I26"/>
    <mergeCell ref="H27:I27"/>
    <mergeCell ref="H17:I17"/>
    <mergeCell ref="H18:I18"/>
    <mergeCell ref="H19:I19"/>
    <mergeCell ref="H20:I20"/>
    <mergeCell ref="H21:I21"/>
    <mergeCell ref="H25:I25"/>
    <mergeCell ref="A30:G30"/>
    <mergeCell ref="H30:I30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H22:I22"/>
    <mergeCell ref="H23:I23"/>
    <mergeCell ref="E27:F27"/>
    <mergeCell ref="E28:F28"/>
    <mergeCell ref="E29:F29"/>
    <mergeCell ref="H28:I28"/>
    <mergeCell ref="H29:I29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2022-08-11T08:13:39Z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4606B7FCAD7A4728A6761B72EF0B5785</vt:lpwstr>
  </property>
</Properties>
</file>