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2.信息系统建设维护" sheetId="18" r:id="rId1"/>
  </sheets>
  <definedNames>
    <definedName name="_xlnm.Print_Area" localSheetId="0">'2.信息系统建设维护'!$A$1:$K$32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8" l="1"/>
  <c r="J9" i="18" s="1"/>
  <c r="J28" i="18" s="1"/>
</calcChain>
</file>

<file path=xl/sharedStrings.xml><?xml version="1.0" encoding="utf-8"?>
<sst xmlns="http://schemas.openxmlformats.org/spreadsheetml/2006/main" count="82" uniqueCount="68">
  <si>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</si>
  <si>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</si>
  <si>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</si>
  <si>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</si>
  <si>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</si>
  <si>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</si>
  <si>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</si>
  <si>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</si>
  <si>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</si>
  <si>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</si>
  <si>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</si>
  <si>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</si>
  <si>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</si>
  <si>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</si>
  <si>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</si>
  <si>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</si>
  <si>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</si>
  <si>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</si>
  <si>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</si>
  <si>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</si>
  <si>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</si>
  <si>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</si>
  <si>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</si>
  <si>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总分</t>
  </si>
  <si>
    <t>达到预期指标</t>
  </si>
  <si>
    <t>社会效益</t>
  </si>
  <si>
    <t>其中：当年财政拨款</t>
    <phoneticPr fontId="11" type="noConversion"/>
  </si>
  <si>
    <t>上年结转资金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</si>
  <si>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</si>
  <si>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</si>
  <si>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</si>
  <si>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效益指标
（40分）</t>
    <phoneticPr fontId="11" type="noConversion"/>
  </si>
  <si>
    <t>全年预算数（B)</t>
  </si>
  <si>
    <t>全年执行数（C）</t>
  </si>
  <si>
    <t>偏差原因分析及改进措施</t>
  </si>
  <si>
    <t>2021年治超专项工程</t>
    <phoneticPr fontId="11" type="noConversion"/>
  </si>
  <si>
    <t>北京市交通委员会密云公路分局</t>
    <phoneticPr fontId="11" type="noConversion"/>
  </si>
  <si>
    <t>（2021年度）</t>
    <phoneticPr fontId="11" type="noConversion"/>
  </si>
  <si>
    <t>1、2021年完成密三路、密兴路、顺密路、西统路、京沈线、密古路6条公路非现场执法设备检定2次、设备性能核查工作2次；2、完成密三路、密兴路、顺密路、西统路、京沈线、密古路运维工作，3、新建2处非现场执法点位，位于木邵路、密兴旧路，增加补光设施4处。为处罚超载超限车辆提供重要保障及依据，提升公众出行服务能力，为市民出行提供便利。</t>
    <phoneticPr fontId="11" type="noConversion"/>
  </si>
  <si>
    <t>符合《北京市普通公路路网信息采集与发布设施运维技术规程》，达到合格等级。</t>
  </si>
  <si>
    <t>符合《北京市普通公路路网信息采集与发布设施运维技术规程》，达到合格等级。</t>
    <phoneticPr fontId="11" type="noConversion"/>
  </si>
  <si>
    <t>符合《公路货车超限不停车检测系统技术规范》、《公路动态车辆称重设备技术要求及检验方法》，DB11/T1374-2016、《公路工程质量检验评定标准》，达到合格标准。</t>
    <phoneticPr fontId="11" type="noConversion"/>
  </si>
  <si>
    <t>招标时间：2021年8月，合同签订时间：2021年8月，项目实施时间：2021年8月-2021年12月，项目验收时间：2021年12月</t>
    <phoneticPr fontId="11" type="noConversion"/>
  </si>
  <si>
    <t>1、2021年完成密三路、密兴路、顺密路、西统路、京沈线、密古路6条公路非现场执法设备检定2次、设备性能核查工作2次；2、完成密三路、密兴路、顺密路、西统路、京沈线、密古路运维工作，3、新建2处非现场执法点位，位于木邵路、密兴旧路，增加补光设施4处，ETC改造1项，为处罚超载超限车辆提供重要保障及依据，提升公众出行服务能力，为市民出行提供便利。</t>
    <phoneticPr fontId="11" type="noConversion"/>
  </si>
  <si>
    <t>非现场执法设备点位检定及核查</t>
  </si>
  <si>
    <t>非现场执法设备点位检定及核查</t>
    <phoneticPr fontId="11" type="noConversion"/>
  </si>
  <si>
    <t>非现场执法点位运维工作</t>
  </si>
  <si>
    <t>非现场执法点位建设工作</t>
  </si>
  <si>
    <t>6处13条车道：密三路、密兴路、顺密路、西统路、京沈线、密古路非现场执法设备检定2次、设备性能核查工作2次，检定抓拍取证设备39套。</t>
    <phoneticPr fontId="11" type="noConversion"/>
  </si>
  <si>
    <t>6处：密三路、密兴路、顺密路、西统路、京沈线、密古路非现场执法设备运维工作。</t>
    <phoneticPr fontId="11" type="noConversion"/>
  </si>
  <si>
    <t>新建2处非现场执法点位，位于木邵路、密兴旧路，增加补光设施4处，ETC设备改造1项。</t>
    <phoneticPr fontId="11" type="noConversion"/>
  </si>
  <si>
    <t>符合《动态公路车辆自动衡器国家计量检定规程》JJG907-2006的要求，达到合格标准</t>
    <phoneticPr fontId="11" type="noConversion"/>
  </si>
  <si>
    <t>612万元</t>
    <phoneticPr fontId="11" type="noConversion"/>
  </si>
  <si>
    <t>检定时间</t>
  </si>
  <si>
    <t>非现场执法点位建设工作时间</t>
  </si>
  <si>
    <t>招标时间：2020年12月，合同签订时间：2021年1月前，全年2次强制检定，2次设备性能核查工作（半年一周期）6月份前完成1次检定、设备性能核查工作，12月份前完成第二次检定、设备性能核查工作，检定抓拍取证设备39套。</t>
    <phoneticPr fontId="11" type="noConversion"/>
  </si>
  <si>
    <t>招标采购时间：2020年12月；合同签订时间：2021年1月前；工作全年进行，6项12月底前完成项目验收，按时完成率100%</t>
    <phoneticPr fontId="11" type="noConversion"/>
  </si>
  <si>
    <t>资金支付进度</t>
    <phoneticPr fontId="11" type="noConversion"/>
  </si>
  <si>
    <t>根据项目实际实施进度和合同金额完成资金支付</t>
    <phoneticPr fontId="11" type="noConversion"/>
  </si>
  <si>
    <t>推进超载超限治理工作，实现24小时监测，提升路网运行监测能力，提高公路信息化管理与服务水平，为治理车辆超载超限行为，提供管理处罚依据，提升公众出行服务能力，为公众提供更好的安全便捷出现服务。</t>
    <phoneticPr fontId="11" type="noConversion"/>
  </si>
  <si>
    <t>招标采购时间：2020年12月；合同签订时间：2020年12月31日；工作全年进行，6项12月底前完成项目验收，按时完成率100%</t>
    <phoneticPr fontId="11" type="noConversion"/>
  </si>
  <si>
    <t>支撑依据不充分</t>
    <phoneticPr fontId="11" type="noConversion"/>
  </si>
  <si>
    <t>项目负责人</t>
    <phoneticPr fontId="11" type="noConversion"/>
  </si>
  <si>
    <t>联系电话</t>
    <phoneticPr fontId="11" type="noConversion"/>
  </si>
  <si>
    <t>王廷俊</t>
    <phoneticPr fontId="11" type="noConversion"/>
  </si>
  <si>
    <t>执行率（C/B)</t>
    <phoneticPr fontId="11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</si>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</sst>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9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3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2" fillId="2" borderId="0" xfId="0" applyFont="1" applyFill="1">
      <alignment vertical="center"/>
    </xf>
    <xf numFmtId="0" fontId="0" fillId="2" borderId="0" xfId="0" applyFill="1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>
      <alignment vertical="center"/>
    </xf>
    <xf numFmtId="0" fontId="0" fillId="2" borderId="0" xfId="0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 wrapText="1"/>
    </xf>
    <xf numFmtId="0" fontId="1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176" fontId="14" fillId="2" borderId="3" xfId="0" applyNumberFormat="1" applyFont="1" applyFill="1" applyBorder="1" applyAlignment="1">
      <alignment horizontal="center" vertical="center" wrapText="1"/>
    </xf>
    <xf numFmtId="176" fontId="14" fillId="2" borderId="5" xfId="0" applyNumberFormat="1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right" vertical="center"/>
    </xf>
    <xf numFmtId="43" fontId="17" fillId="2" borderId="8" xfId="15" applyFont="1" applyFill="1" applyBorder="1" applyAlignment="1">
      <alignment horizontal="center" vertical="center" wrapText="1"/>
    </xf>
    <xf numFmtId="10" fontId="14" fillId="2" borderId="8" xfId="0" applyNumberFormat="1" applyFont="1" applyFill="1" applyBorder="1" applyAlignment="1">
      <alignment horizontal="center" vertical="center"/>
    </xf>
    <xf numFmtId="176" fontId="14" fillId="2" borderId="8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textRotation="255"/>
    </xf>
    <xf numFmtId="0" fontId="14" fillId="2" borderId="3" xfId="0" applyNumberFormat="1" applyFont="1" applyFill="1" applyBorder="1" applyAlignment="1">
      <alignment horizontal="center" vertical="center" wrapText="1"/>
    </xf>
    <xf numFmtId="0" fontId="14" fillId="2" borderId="4" xfId="0" applyNumberFormat="1" applyFont="1" applyFill="1" applyBorder="1" applyAlignment="1">
      <alignment horizontal="center" vertical="center" wrapText="1"/>
    </xf>
    <xf numFmtId="0" fontId="14" fillId="2" borderId="5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>
      <alignment vertical="center"/>
    </xf>
    <xf numFmtId="0" fontId="14" fillId="2" borderId="5" xfId="0" applyFont="1" applyFill="1" applyBorder="1">
      <alignment vertical="center"/>
    </xf>
    <xf numFmtId="0" fontId="14" fillId="2" borderId="15" xfId="0" applyFont="1" applyFill="1" applyBorder="1" applyAlignment="1">
      <alignment horizontal="center" vertical="center" textRotation="255"/>
    </xf>
    <xf numFmtId="0" fontId="14" fillId="2" borderId="3" xfId="0" applyNumberFormat="1" applyFont="1" applyFill="1" applyBorder="1" applyAlignment="1">
      <alignment horizontal="left" vertical="center" wrapText="1"/>
    </xf>
    <xf numFmtId="0" fontId="14" fillId="2" borderId="4" xfId="0" applyNumberFormat="1" applyFont="1" applyFill="1" applyBorder="1" applyAlignment="1">
      <alignment horizontal="left" vertical="center" wrapText="1"/>
    </xf>
    <xf numFmtId="0" fontId="14" fillId="2" borderId="5" xfId="0" applyNumberFormat="1" applyFont="1" applyFill="1" applyBorder="1" applyAlignment="1">
      <alignment horizontal="left" vertical="center" wrapText="1"/>
    </xf>
    <xf numFmtId="0" fontId="17" fillId="2" borderId="3" xfId="0" applyNumberFormat="1" applyFont="1" applyFill="1" applyBorder="1" applyAlignment="1">
      <alignment horizontal="left" vertical="center" wrapText="1"/>
    </xf>
    <xf numFmtId="0" fontId="17" fillId="2" borderId="4" xfId="0" applyNumberFormat="1" applyFont="1" applyFill="1" applyBorder="1" applyAlignment="1">
      <alignment horizontal="left" vertical="center" wrapText="1"/>
    </xf>
    <xf numFmtId="0" fontId="17" fillId="2" borderId="5" xfId="0" applyNumberFormat="1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176" fontId="14" fillId="2" borderId="8" xfId="0" applyNumberFormat="1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textRotation="255"/>
    </xf>
    <xf numFmtId="0" fontId="17" fillId="2" borderId="13" xfId="6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center" vertical="center" wrapText="1"/>
    </xf>
    <xf numFmtId="0" fontId="14" fillId="2" borderId="5" xfId="1" applyFont="1" applyFill="1" applyBorder="1" applyAlignment="1">
      <alignment horizontal="center" vertical="center" wrapText="1"/>
    </xf>
    <xf numFmtId="0" fontId="14" fillId="2" borderId="8" xfId="1" applyFont="1" applyFill="1" applyBorder="1" applyAlignment="1">
      <alignment horizontal="center" vertical="center" wrapText="1"/>
    </xf>
    <xf numFmtId="0" fontId="17" fillId="2" borderId="14" xfId="6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vertical="center" wrapText="1"/>
    </xf>
    <xf numFmtId="0" fontId="17" fillId="2" borderId="15" xfId="6" applyFont="1" applyFill="1" applyBorder="1" applyAlignment="1">
      <alignment horizontal="center" vertical="center" wrapText="1"/>
    </xf>
    <xf numFmtId="0" fontId="17" fillId="0" borderId="13" xfId="6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center" wrapText="1"/>
    </xf>
    <xf numFmtId="9" fontId="14" fillId="0" borderId="3" xfId="0" applyNumberFormat="1" applyFont="1" applyFill="1" applyBorder="1" applyAlignment="1">
      <alignment horizontal="center" vertical="center" wrapText="1"/>
    </xf>
    <xf numFmtId="9" fontId="14" fillId="0" borderId="5" xfId="0" applyNumberFormat="1" applyFont="1" applyFill="1" applyBorder="1" applyAlignment="1">
      <alignment horizontal="center" vertical="center" wrapText="1"/>
    </xf>
    <xf numFmtId="9" fontId="14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/>
    </xf>
    <xf numFmtId="0" fontId="17" fillId="0" borderId="14" xfId="6" applyFont="1" applyFill="1" applyBorder="1" applyAlignment="1">
      <alignment horizontal="center" vertical="center" wrapText="1"/>
    </xf>
    <xf numFmtId="0" fontId="17" fillId="0" borderId="14" xfId="6" applyFont="1" applyFill="1" applyBorder="1" applyAlignment="1">
      <alignment horizontal="center" vertical="center" wrapText="1"/>
    </xf>
    <xf numFmtId="0" fontId="17" fillId="0" borderId="13" xfId="6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center"/>
    </xf>
    <xf numFmtId="0" fontId="14" fillId="0" borderId="3" xfId="9" applyFont="1" applyFill="1" applyBorder="1" applyAlignment="1">
      <alignment horizontal="center" vertical="center" wrapText="1"/>
    </xf>
    <xf numFmtId="0" fontId="14" fillId="0" borderId="5" xfId="9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7" fillId="2" borderId="13" xfId="6" applyFont="1" applyFill="1" applyBorder="1" applyAlignment="1">
      <alignment horizontal="center" vertical="center" wrapText="1"/>
    </xf>
    <xf numFmtId="0" fontId="17" fillId="2" borderId="8" xfId="6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vertical="center" wrapText="1"/>
    </xf>
    <xf numFmtId="0" fontId="14" fillId="2" borderId="7" xfId="0" applyFont="1" applyFill="1" applyBorder="1" applyAlignment="1">
      <alignment vertical="center" wrapText="1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L32"/>
  <sheetViews>
    <sheetView tabSelected="1" topLeftCell="A13" workbookViewId="0">
      <selection activeCell="A5" sqref="A5:K28"/>
    </sheetView>
  </sheetViews>
  <sheetFormatPr defaultColWidth="9" defaultRowHeight="13.5" x14ac:dyDescent="0.15"/>
  <cols>
    <col min="1" max="1" width="4.125" style="2" customWidth="1"/>
    <col min="2" max="3" width="9.875" style="2" customWidth="1"/>
    <col min="4" max="4" width="20.5" style="2" customWidth="1"/>
    <col min="5" max="5" width="17.25" style="9" bestFit="1" customWidth="1"/>
    <col min="6" max="7" width="19.625" style="9" customWidth="1"/>
    <col min="8" max="9" width="15.25" style="2" customWidth="1"/>
    <col min="10" max="10" width="9.75" style="10" customWidth="1"/>
    <col min="11" max="11" width="14.625" style="2" customWidth="1"/>
    <col min="12" max="16384" width="9" style="2"/>
  </cols>
  <sheetData>
    <row r="1" spans="1:11" ht="20.25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3" customFormat="1" ht="22.5" x14ac:dyDescent="0.1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4" customFormat="1" ht="18.75" x14ac:dyDescent="0.15">
      <c r="A3" s="16" t="s">
        <v>37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s="4" customFormat="1" ht="12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1" customFormat="1" ht="20.25" customHeight="1" x14ac:dyDescent="0.15">
      <c r="A5" s="19" t="s">
        <v>1</v>
      </c>
      <c r="B5" s="20"/>
      <c r="C5" s="21"/>
      <c r="D5" s="19" t="s">
        <v>35</v>
      </c>
      <c r="E5" s="20"/>
      <c r="F5" s="20"/>
      <c r="G5" s="20"/>
      <c r="H5" s="20"/>
      <c r="I5" s="20"/>
      <c r="J5" s="20"/>
      <c r="K5" s="21"/>
    </row>
    <row r="6" spans="1:11" s="1" customFormat="1" ht="20.25" customHeight="1" x14ac:dyDescent="0.15">
      <c r="A6" s="19" t="s">
        <v>2</v>
      </c>
      <c r="B6" s="20"/>
      <c r="C6" s="21"/>
      <c r="D6" s="19" t="s">
        <v>66</v>
      </c>
      <c r="E6" s="20"/>
      <c r="F6" s="21"/>
      <c r="G6" s="19" t="s">
        <v>3</v>
      </c>
      <c r="H6" s="21"/>
      <c r="I6" s="19" t="s">
        <v>36</v>
      </c>
      <c r="J6" s="20"/>
      <c r="K6" s="21"/>
    </row>
    <row r="7" spans="1:11" s="1" customFormat="1" ht="20.25" customHeight="1" x14ac:dyDescent="0.15">
      <c r="A7" s="19" t="s">
        <v>62</v>
      </c>
      <c r="B7" s="20"/>
      <c r="C7" s="21"/>
      <c r="D7" s="19" t="s">
        <v>64</v>
      </c>
      <c r="E7" s="20"/>
      <c r="F7" s="21"/>
      <c r="G7" s="19" t="s">
        <v>63</v>
      </c>
      <c r="H7" s="21"/>
      <c r="I7" s="19">
        <v>69071251</v>
      </c>
      <c r="J7" s="20"/>
      <c r="K7" s="21"/>
    </row>
    <row r="8" spans="1:11" s="1" customFormat="1" ht="20.25" customHeight="1" x14ac:dyDescent="0.15">
      <c r="A8" s="22" t="s">
        <v>4</v>
      </c>
      <c r="B8" s="23"/>
      <c r="C8" s="24"/>
      <c r="D8" s="25"/>
      <c r="E8" s="25" t="s">
        <v>5</v>
      </c>
      <c r="F8" s="26" t="s">
        <v>32</v>
      </c>
      <c r="G8" s="26" t="s">
        <v>33</v>
      </c>
      <c r="H8" s="27" t="s">
        <v>67</v>
      </c>
      <c r="I8" s="27" t="s">
        <v>65</v>
      </c>
      <c r="J8" s="28" t="s">
        <v>6</v>
      </c>
      <c r="K8" s="29"/>
    </row>
    <row r="9" spans="1:11" s="1" customFormat="1" ht="20.25" customHeight="1" x14ac:dyDescent="0.15">
      <c r="A9" s="30"/>
      <c r="B9" s="31"/>
      <c r="C9" s="32"/>
      <c r="D9" s="25" t="s">
        <v>7</v>
      </c>
      <c r="E9" s="33">
        <v>653.54970000000003</v>
      </c>
      <c r="F9" s="34">
        <v>612</v>
      </c>
      <c r="G9" s="34">
        <v>612</v>
      </c>
      <c r="H9" s="26">
        <v>10</v>
      </c>
      <c r="I9" s="35">
        <f>+G9/F9</f>
        <v>1</v>
      </c>
      <c r="J9" s="36">
        <f>IF(H9*I9&lt;10,H9*I9,10)</f>
        <v>10</v>
      </c>
      <c r="K9" s="36"/>
    </row>
    <row r="10" spans="1:11" s="1" customFormat="1" ht="20.25" customHeight="1" x14ac:dyDescent="0.15">
      <c r="A10" s="30"/>
      <c r="B10" s="31"/>
      <c r="C10" s="32"/>
      <c r="D10" s="37" t="s">
        <v>26</v>
      </c>
      <c r="E10" s="33">
        <v>653.54970000000003</v>
      </c>
      <c r="F10" s="34">
        <v>612</v>
      </c>
      <c r="G10" s="34">
        <v>612</v>
      </c>
      <c r="H10" s="26"/>
      <c r="I10" s="35"/>
      <c r="J10" s="36"/>
      <c r="K10" s="36"/>
    </row>
    <row r="11" spans="1:11" s="1" customFormat="1" ht="20.25" customHeight="1" x14ac:dyDescent="0.15">
      <c r="A11" s="30"/>
      <c r="B11" s="31"/>
      <c r="C11" s="32"/>
      <c r="D11" s="37" t="s">
        <v>27</v>
      </c>
      <c r="E11" s="37"/>
      <c r="F11" s="26"/>
      <c r="G11" s="26"/>
      <c r="H11" s="26"/>
      <c r="I11" s="26"/>
      <c r="J11" s="36"/>
      <c r="K11" s="36"/>
    </row>
    <row r="12" spans="1:11" s="1" customFormat="1" ht="20.25" customHeight="1" x14ac:dyDescent="0.15">
      <c r="A12" s="38"/>
      <c r="B12" s="39"/>
      <c r="C12" s="40"/>
      <c r="D12" s="37" t="s">
        <v>8</v>
      </c>
      <c r="E12" s="25"/>
      <c r="F12" s="26"/>
      <c r="G12" s="26"/>
      <c r="H12" s="26"/>
      <c r="I12" s="26"/>
      <c r="J12" s="36"/>
      <c r="K12" s="36"/>
    </row>
    <row r="13" spans="1:11" s="1" customFormat="1" ht="25.5" customHeight="1" x14ac:dyDescent="0.15">
      <c r="A13" s="41" t="s">
        <v>9</v>
      </c>
      <c r="B13" s="42" t="s">
        <v>29</v>
      </c>
      <c r="C13" s="43"/>
      <c r="D13" s="43"/>
      <c r="E13" s="43"/>
      <c r="F13" s="44"/>
      <c r="G13" s="42" t="s">
        <v>28</v>
      </c>
      <c r="H13" s="45"/>
      <c r="I13" s="45"/>
      <c r="J13" s="45"/>
      <c r="K13" s="46"/>
    </row>
    <row r="14" spans="1:11" s="1" customFormat="1" ht="78" customHeight="1" x14ac:dyDescent="0.15">
      <c r="A14" s="47"/>
      <c r="B14" s="48" t="s">
        <v>38</v>
      </c>
      <c r="C14" s="49"/>
      <c r="D14" s="49"/>
      <c r="E14" s="49"/>
      <c r="F14" s="50"/>
      <c r="G14" s="51" t="s">
        <v>43</v>
      </c>
      <c r="H14" s="52"/>
      <c r="I14" s="52"/>
      <c r="J14" s="52"/>
      <c r="K14" s="53"/>
    </row>
    <row r="15" spans="1:11" s="1" customFormat="1" ht="25.5" customHeight="1" x14ac:dyDescent="0.15">
      <c r="A15" s="41" t="s">
        <v>10</v>
      </c>
      <c r="B15" s="27" t="s">
        <v>11</v>
      </c>
      <c r="C15" s="26" t="s">
        <v>12</v>
      </c>
      <c r="D15" s="26" t="s">
        <v>13</v>
      </c>
      <c r="E15" s="54" t="s">
        <v>15</v>
      </c>
      <c r="F15" s="55"/>
      <c r="G15" s="26" t="s">
        <v>16</v>
      </c>
      <c r="H15" s="54" t="s">
        <v>14</v>
      </c>
      <c r="I15" s="55" t="s">
        <v>14</v>
      </c>
      <c r="J15" s="56" t="s">
        <v>6</v>
      </c>
      <c r="K15" s="27" t="s">
        <v>34</v>
      </c>
    </row>
    <row r="16" spans="1:11" s="1" customFormat="1" ht="99.75" customHeight="1" x14ac:dyDescent="0.15">
      <c r="A16" s="57"/>
      <c r="B16" s="58" t="s">
        <v>17</v>
      </c>
      <c r="C16" s="58" t="s">
        <v>18</v>
      </c>
      <c r="D16" s="59" t="s">
        <v>45</v>
      </c>
      <c r="E16" s="60" t="s">
        <v>48</v>
      </c>
      <c r="F16" s="61"/>
      <c r="G16" s="62" t="s">
        <v>48</v>
      </c>
      <c r="H16" s="54">
        <v>5</v>
      </c>
      <c r="I16" s="55">
        <v>5</v>
      </c>
      <c r="J16" s="26">
        <v>5</v>
      </c>
      <c r="K16" s="26"/>
    </row>
    <row r="17" spans="1:12" s="1" customFormat="1" ht="51" x14ac:dyDescent="0.15">
      <c r="A17" s="57"/>
      <c r="B17" s="63"/>
      <c r="C17" s="63"/>
      <c r="D17" s="64" t="s">
        <v>46</v>
      </c>
      <c r="E17" s="60" t="s">
        <v>49</v>
      </c>
      <c r="F17" s="61"/>
      <c r="G17" s="62" t="s">
        <v>49</v>
      </c>
      <c r="H17" s="54">
        <v>5</v>
      </c>
      <c r="I17" s="55">
        <v>5</v>
      </c>
      <c r="J17" s="26">
        <v>5</v>
      </c>
      <c r="K17" s="26"/>
    </row>
    <row r="18" spans="1:12" s="1" customFormat="1" ht="51" x14ac:dyDescent="0.15">
      <c r="A18" s="57"/>
      <c r="B18" s="63"/>
      <c r="C18" s="65"/>
      <c r="D18" s="59" t="s">
        <v>47</v>
      </c>
      <c r="E18" s="60" t="s">
        <v>50</v>
      </c>
      <c r="F18" s="61"/>
      <c r="G18" s="62" t="s">
        <v>50</v>
      </c>
      <c r="H18" s="54">
        <v>5</v>
      </c>
      <c r="I18" s="55">
        <v>5</v>
      </c>
      <c r="J18" s="26">
        <v>5</v>
      </c>
      <c r="K18" s="26"/>
    </row>
    <row r="19" spans="1:12" s="1" customFormat="1" ht="51" x14ac:dyDescent="0.15">
      <c r="A19" s="57"/>
      <c r="B19" s="63"/>
      <c r="C19" s="58" t="s">
        <v>19</v>
      </c>
      <c r="D19" s="27" t="s">
        <v>44</v>
      </c>
      <c r="E19" s="60" t="s">
        <v>51</v>
      </c>
      <c r="F19" s="61"/>
      <c r="G19" s="62" t="s">
        <v>51</v>
      </c>
      <c r="H19" s="54">
        <v>4</v>
      </c>
      <c r="I19" s="55">
        <v>4</v>
      </c>
      <c r="J19" s="26">
        <v>4</v>
      </c>
      <c r="K19" s="26"/>
    </row>
    <row r="20" spans="1:12" s="1" customFormat="1" ht="51" x14ac:dyDescent="0.15">
      <c r="A20" s="57"/>
      <c r="B20" s="63"/>
      <c r="C20" s="63"/>
      <c r="D20" s="27" t="s">
        <v>46</v>
      </c>
      <c r="E20" s="60" t="s">
        <v>40</v>
      </c>
      <c r="F20" s="61"/>
      <c r="G20" s="62" t="s">
        <v>39</v>
      </c>
      <c r="H20" s="54">
        <v>4</v>
      </c>
      <c r="I20" s="55">
        <v>4</v>
      </c>
      <c r="J20" s="26">
        <v>4</v>
      </c>
      <c r="K20" s="26"/>
    </row>
    <row r="21" spans="1:12" s="1" customFormat="1" ht="102" x14ac:dyDescent="0.15">
      <c r="A21" s="57"/>
      <c r="B21" s="63"/>
      <c r="C21" s="63"/>
      <c r="D21" s="27" t="s">
        <v>47</v>
      </c>
      <c r="E21" s="60" t="s">
        <v>41</v>
      </c>
      <c r="F21" s="61"/>
      <c r="G21" s="62" t="s">
        <v>41</v>
      </c>
      <c r="H21" s="54">
        <v>5</v>
      </c>
      <c r="I21" s="55">
        <v>5</v>
      </c>
      <c r="J21" s="26">
        <v>5</v>
      </c>
      <c r="K21" s="26"/>
    </row>
    <row r="22" spans="1:12" s="11" customFormat="1" ht="140.25" x14ac:dyDescent="0.15">
      <c r="A22" s="57"/>
      <c r="B22" s="63"/>
      <c r="C22" s="66" t="s">
        <v>30</v>
      </c>
      <c r="D22" s="67" t="s">
        <v>53</v>
      </c>
      <c r="E22" s="68" t="s">
        <v>55</v>
      </c>
      <c r="F22" s="69"/>
      <c r="G22" s="70" t="s">
        <v>55</v>
      </c>
      <c r="H22" s="54">
        <v>3</v>
      </c>
      <c r="I22" s="55">
        <v>3</v>
      </c>
      <c r="J22" s="71">
        <v>3</v>
      </c>
      <c r="K22" s="71"/>
    </row>
    <row r="23" spans="1:12" s="11" customFormat="1" ht="76.5" x14ac:dyDescent="0.15">
      <c r="A23" s="57"/>
      <c r="B23" s="63"/>
      <c r="C23" s="72"/>
      <c r="D23" s="67" t="s">
        <v>54</v>
      </c>
      <c r="E23" s="68" t="s">
        <v>42</v>
      </c>
      <c r="F23" s="69"/>
      <c r="G23" s="70" t="s">
        <v>42</v>
      </c>
      <c r="H23" s="54">
        <v>3</v>
      </c>
      <c r="I23" s="55">
        <v>3</v>
      </c>
      <c r="J23" s="71">
        <v>3</v>
      </c>
      <c r="K23" s="71"/>
    </row>
    <row r="24" spans="1:12" s="11" customFormat="1" ht="76.5" x14ac:dyDescent="0.15">
      <c r="A24" s="57"/>
      <c r="B24" s="63"/>
      <c r="C24" s="72"/>
      <c r="D24" s="67" t="s">
        <v>46</v>
      </c>
      <c r="E24" s="68" t="s">
        <v>56</v>
      </c>
      <c r="F24" s="69"/>
      <c r="G24" s="70" t="s">
        <v>60</v>
      </c>
      <c r="H24" s="54">
        <v>3</v>
      </c>
      <c r="I24" s="55">
        <v>3</v>
      </c>
      <c r="J24" s="71">
        <v>3</v>
      </c>
      <c r="K24" s="71"/>
      <c r="L24" s="12"/>
    </row>
    <row r="25" spans="1:12" s="11" customFormat="1" ht="38.25" x14ac:dyDescent="0.15">
      <c r="A25" s="57"/>
      <c r="B25" s="63"/>
      <c r="C25" s="73"/>
      <c r="D25" s="67" t="s">
        <v>57</v>
      </c>
      <c r="E25" s="68" t="s">
        <v>58</v>
      </c>
      <c r="F25" s="69"/>
      <c r="G25" s="70" t="s">
        <v>58</v>
      </c>
      <c r="H25" s="54">
        <v>3</v>
      </c>
      <c r="I25" s="55">
        <v>3</v>
      </c>
      <c r="J25" s="71">
        <v>3</v>
      </c>
      <c r="K25" s="71"/>
    </row>
    <row r="26" spans="1:12" s="11" customFormat="1" ht="25.5" x14ac:dyDescent="0.15">
      <c r="A26" s="57"/>
      <c r="B26" s="63"/>
      <c r="C26" s="74" t="s">
        <v>20</v>
      </c>
      <c r="D26" s="75" t="s">
        <v>21</v>
      </c>
      <c r="E26" s="76" t="s">
        <v>52</v>
      </c>
      <c r="F26" s="77"/>
      <c r="G26" s="78" t="s">
        <v>52</v>
      </c>
      <c r="H26" s="79">
        <v>10</v>
      </c>
      <c r="I26" s="80">
        <v>10</v>
      </c>
      <c r="J26" s="71">
        <v>10</v>
      </c>
      <c r="K26" s="71"/>
    </row>
    <row r="27" spans="1:12" s="1" customFormat="1" ht="156.75" customHeight="1" x14ac:dyDescent="0.15">
      <c r="A27" s="57"/>
      <c r="B27" s="81" t="s">
        <v>22</v>
      </c>
      <c r="C27" s="82" t="s">
        <v>31</v>
      </c>
      <c r="D27" s="83" t="s">
        <v>25</v>
      </c>
      <c r="E27" s="54" t="s">
        <v>59</v>
      </c>
      <c r="F27" s="55"/>
      <c r="G27" s="26" t="s">
        <v>24</v>
      </c>
      <c r="H27" s="84">
        <v>40</v>
      </c>
      <c r="I27" s="85">
        <v>40</v>
      </c>
      <c r="J27" s="26">
        <v>35</v>
      </c>
      <c r="K27" s="27" t="s">
        <v>61</v>
      </c>
    </row>
    <row r="28" spans="1:12" s="1" customFormat="1" ht="25.5" customHeight="1" x14ac:dyDescent="0.15">
      <c r="A28" s="86" t="s">
        <v>23</v>
      </c>
      <c r="B28" s="87"/>
      <c r="C28" s="87"/>
      <c r="D28" s="87"/>
      <c r="E28" s="87"/>
      <c r="F28" s="87"/>
      <c r="G28" s="88"/>
      <c r="H28" s="19">
        <v>100</v>
      </c>
      <c r="I28" s="21"/>
      <c r="J28" s="56">
        <f>SUM(J16:J27)+J9</f>
        <v>95</v>
      </c>
      <c r="K28" s="25"/>
    </row>
    <row r="29" spans="1:12" s="8" customFormat="1" ht="14.25" x14ac:dyDescent="0.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</row>
    <row r="30" spans="1:12" s="1" customFormat="1" ht="14.25" x14ac:dyDescent="0.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2" s="1" customFormat="1" ht="14.25" x14ac:dyDescent="0.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</row>
    <row r="32" spans="1:12" s="1" customFormat="1" ht="14.25" x14ac:dyDescent="0.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</row>
  </sheetData>
  <mergeCells count="60">
    <mergeCell ref="A31:K31"/>
    <mergeCell ref="A32:K32"/>
    <mergeCell ref="A15:A27"/>
    <mergeCell ref="B16:B26"/>
    <mergeCell ref="C16:C18"/>
    <mergeCell ref="C19:C21"/>
    <mergeCell ref="C22:C24"/>
    <mergeCell ref="H15:I15"/>
    <mergeCell ref="H26:I26"/>
    <mergeCell ref="A29:K29"/>
    <mergeCell ref="A30:K30"/>
    <mergeCell ref="H17:I17"/>
    <mergeCell ref="H18:I18"/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3:F13"/>
    <mergeCell ref="G13:K13"/>
    <mergeCell ref="A8:C12"/>
    <mergeCell ref="A13:A14"/>
    <mergeCell ref="B14:F14"/>
    <mergeCell ref="G14:K14"/>
    <mergeCell ref="A7:C7"/>
    <mergeCell ref="G7:H7"/>
    <mergeCell ref="D7:F7"/>
    <mergeCell ref="I7:K7"/>
    <mergeCell ref="J8:K8"/>
    <mergeCell ref="J9:K9"/>
    <mergeCell ref="J10:K10"/>
    <mergeCell ref="J11:K11"/>
    <mergeCell ref="J12:K12"/>
    <mergeCell ref="H16:I16"/>
    <mergeCell ref="H19:I19"/>
    <mergeCell ref="H20:I20"/>
    <mergeCell ref="H21:I21"/>
    <mergeCell ref="H22:I22"/>
    <mergeCell ref="H23:I23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26:F26"/>
    <mergeCell ref="E27:F27"/>
    <mergeCell ref="A28:G28"/>
    <mergeCell ref="H28:I28"/>
    <mergeCell ref="H24:I24"/>
    <mergeCell ref="H25:I25"/>
    <mergeCell ref="E25:F25"/>
  </mergeCells>
  <phoneticPr fontId="11" type="noConversion"/>
  <printOptions horizontalCentered="1" verticalCentered="1"/>
  <pageMargins left="0.31496062992125984" right="0.51181102362204722" top="0.35433070866141736" bottom="0.35433070866141736" header="0.31496062992125984" footer="0.31496062992125984"/>
  <pageSetup paperSize="9" scale="66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2022-08-11T08:17:37Z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