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J26" i="19" s="1"/>
</calcChain>
</file>

<file path=xl/sharedStrings.xml><?xml version="1.0" encoding="utf-8"?>
<sst xmlns="http://schemas.openxmlformats.org/spreadsheetml/2006/main" count="76" uniqueCount="67">
  <si>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</si>
  <si>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</si>
  <si>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</si>
  <si>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</si>
  <si>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</si>
  <si>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</si>
  <si>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</si>
  <si>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</si>
  <si>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</si>
  <si>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</si>
  <si>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</si>
  <si>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</si>
  <si>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</si>
  <si>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</si>
  <si>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</si>
  <si>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</si>
  <si>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</si>
  <si>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</si>
  <si>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</si>
  <si>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</si>
  <si>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</si>
  <si>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</si>
  <si>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</si>
  <si>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</si>
  <si>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数量指标
（15分）</t>
  </si>
  <si>
    <t>质量指标
（13分）</t>
  </si>
  <si>
    <t>时效指标
（12分）</t>
  </si>
  <si>
    <t>成本指标
（10分）</t>
  </si>
  <si>
    <t>效益指标
（40分）</t>
  </si>
  <si>
    <t>总分</t>
  </si>
  <si>
    <t>（2021年度）</t>
  </si>
  <si>
    <t>2021年地质灾害防治</t>
  </si>
  <si>
    <t>已按计划完成</t>
  </si>
  <si>
    <t>道路条数</t>
  </si>
  <si>
    <t>治理隐患点数</t>
  </si>
  <si>
    <t>14处隐患点</t>
  </si>
  <si>
    <t>工程质量</t>
  </si>
  <si>
    <t>符合《公路工程质量检验评定标准JTG F80/1-2017》相关文件规定质量标准</t>
  </si>
  <si>
    <t>年度预算控制数</t>
  </si>
  <si>
    <t>728万元</t>
  </si>
  <si>
    <t>社会效益</t>
  </si>
  <si>
    <t>项目的实施降低边坡落石风险，保护过往车辆，提升道路的整体使用品质，延长路面的使用年限，提高资金的使用价值，让道路创造更好的设施效益。</t>
  </si>
  <si>
    <t>密云公路分局根据《北京市交通委员会关于下达2021年普通公路养护项目(预 )计划的通知》(京交函〔2020〕1511号 )，地质灾害防治工程涉及路段为：G234兴阳线(原琉辛路)，涉及地质灾害隐患点位于道路里程桩号K84+000- K101+260，隐患路段长度约17.26公里，14处治理点</t>
    <phoneticPr fontId="11" type="noConversion"/>
  </si>
  <si>
    <t>1条G234兴阳线(原琉辛路)</t>
    <phoneticPr fontId="11" type="noConversion"/>
  </si>
  <si>
    <t>方案制定和前期准备时间</t>
  </si>
  <si>
    <t>招标时间</t>
    <phoneticPr fontId="12" type="noConversion"/>
  </si>
  <si>
    <t>工程施工时间</t>
  </si>
  <si>
    <t>交工验收时间</t>
  </si>
  <si>
    <t>资金支付进度</t>
    <phoneticPr fontId="12" type="noConversion"/>
  </si>
  <si>
    <t>2021年5月底前完成</t>
    <phoneticPr fontId="11" type="noConversion"/>
  </si>
  <si>
    <t>2021年6月底前完成招标工作</t>
    <phoneticPr fontId="11" type="noConversion"/>
  </si>
  <si>
    <t>2021年7月-10月</t>
    <phoneticPr fontId="11" type="noConversion"/>
  </si>
  <si>
    <t>2021年11月底前</t>
    <phoneticPr fontId="11" type="noConversion"/>
  </si>
  <si>
    <t>根据项目实际实施进度和合同金额完成资金支付</t>
    <phoneticPr fontId="11" type="noConversion"/>
  </si>
  <si>
    <t>项目的实施降低边坡落石风险，保护过往车辆，提升道路的整体使用品质，延长路面的使用年限，提高资金的使用价值，让道路创造更好的设施效益。</t>
    <phoneticPr fontId="11" type="noConversion"/>
  </si>
  <si>
    <t>产
出
指
标
(50分)</t>
    <phoneticPr fontId="11" type="noConversion"/>
  </si>
  <si>
    <t>效
果
指
标
(40分)</t>
    <phoneticPr fontId="11" type="noConversion"/>
  </si>
  <si>
    <t>北京市交通委员会密云公路分局</t>
    <phoneticPr fontId="11" type="noConversion"/>
  </si>
  <si>
    <t>2021年6月21日—2021年9月10号</t>
    <phoneticPr fontId="11" type="noConversion"/>
  </si>
  <si>
    <t>2021年11月3号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</si>
  <si>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</si>
  <si>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</si>
  <si>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</si>
  <si>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蒋凯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</si>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</sst>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6" fillId="0" borderId="0"/>
    <xf numFmtId="43" fontId="13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 wrapText="1"/>
    </xf>
    <xf numFmtId="176" fontId="14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14" fillId="0" borderId="8" xfId="15" applyFont="1" applyBorder="1" applyAlignment="1">
      <alignment vertical="center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0" fontId="14" fillId="0" borderId="14" xfId="0" applyFont="1" applyBorder="1" applyAlignment="1">
      <alignment horizontal="center" vertical="center" textRotation="255"/>
    </xf>
    <xf numFmtId="0" fontId="14" fillId="0" borderId="2" xfId="0" applyNumberFormat="1" applyFont="1" applyBorder="1" applyAlignment="1">
      <alignment vertical="center" wrapText="1"/>
    </xf>
    <xf numFmtId="0" fontId="14" fillId="0" borderId="3" xfId="0" applyNumberFormat="1" applyFont="1" applyBorder="1" applyAlignment="1">
      <alignment vertical="center" wrapText="1"/>
    </xf>
    <xf numFmtId="0" fontId="14" fillId="0" borderId="4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15" xfId="6" applyFont="1" applyBorder="1" applyAlignment="1">
      <alignment horizontal="center" vertical="center" wrapText="1"/>
    </xf>
    <xf numFmtId="0" fontId="16" fillId="0" borderId="15" xfId="6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4" xfId="10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6" fillId="0" borderId="8" xfId="6" applyFont="1" applyFill="1" applyBorder="1" applyAlignment="1">
      <alignment horizontal="center" vertical="center" wrapText="1"/>
    </xf>
    <xf numFmtId="9" fontId="14" fillId="0" borderId="2" xfId="10" applyNumberFormat="1" applyFont="1" applyFill="1" applyBorder="1" applyAlignment="1">
      <alignment horizontal="center" vertical="center" wrapText="1"/>
    </xf>
    <xf numFmtId="9" fontId="14" fillId="0" borderId="4" xfId="10" applyNumberFormat="1" applyFont="1" applyFill="1" applyBorder="1" applyAlignment="1">
      <alignment horizontal="center" vertical="center" wrapText="1"/>
    </xf>
    <xf numFmtId="9" fontId="14" fillId="0" borderId="8" xfId="10" applyNumberFormat="1" applyFont="1" applyFill="1" applyBorder="1" applyAlignment="1">
      <alignment horizontal="center" vertical="center" wrapText="1"/>
    </xf>
    <xf numFmtId="49" fontId="16" fillId="2" borderId="8" xfId="6" applyNumberFormat="1" applyFont="1" applyFill="1" applyBorder="1" applyAlignment="1">
      <alignment horizontal="center" vertical="center" wrapText="1"/>
    </xf>
    <xf numFmtId="31" fontId="14" fillId="0" borderId="2" xfId="10" applyNumberFormat="1" applyFont="1" applyFill="1" applyBorder="1" applyAlignment="1">
      <alignment horizontal="center" vertical="center" wrapText="1"/>
    </xf>
    <xf numFmtId="31" fontId="14" fillId="0" borderId="4" xfId="10" applyNumberFormat="1" applyFont="1" applyFill="1" applyBorder="1" applyAlignment="1">
      <alignment horizontal="center" vertical="center" wrapText="1"/>
    </xf>
    <xf numFmtId="31" fontId="14" fillId="0" borderId="8" xfId="10" applyNumberFormat="1" applyFont="1" applyFill="1" applyBorder="1" applyAlignment="1">
      <alignment horizontal="center" vertical="center" wrapText="1"/>
    </xf>
    <xf numFmtId="0" fontId="16" fillId="0" borderId="14" xfId="6" applyFont="1" applyFill="1" applyBorder="1" applyAlignment="1">
      <alignment horizontal="center" vertical="center" wrapText="1"/>
    </xf>
    <xf numFmtId="0" fontId="16" fillId="0" borderId="13" xfId="6" applyFont="1" applyBorder="1" applyAlignment="1">
      <alignment horizontal="center" vertical="center" wrapText="1"/>
    </xf>
    <xf numFmtId="0" fontId="16" fillId="0" borderId="2" xfId="10" applyFont="1" applyFill="1" applyBorder="1" applyAlignment="1">
      <alignment horizontal="center" vertical="center" wrapText="1"/>
    </xf>
    <xf numFmtId="0" fontId="16" fillId="0" borderId="4" xfId="10" applyFont="1" applyFill="1" applyBorder="1" applyAlignment="1">
      <alignment horizontal="center" vertical="center" wrapText="1"/>
    </xf>
    <xf numFmtId="0" fontId="16" fillId="0" borderId="8" xfId="10" applyFont="1" applyFill="1" applyBorder="1" applyAlignment="1">
      <alignment horizontal="center" vertical="center" wrapText="1"/>
    </xf>
    <xf numFmtId="0" fontId="16" fillId="0" borderId="8" xfId="6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A5" sqref="A5:K26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17.25" customWidth="1"/>
    <col min="5" max="5" width="17.25" style="2" customWidth="1"/>
    <col min="6" max="6" width="16" style="2" customWidth="1"/>
    <col min="7" max="7" width="17.125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" customFormat="1" ht="18.75" x14ac:dyDescent="0.15">
      <c r="A3" s="15" t="s">
        <v>30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31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65</v>
      </c>
      <c r="E6" s="19"/>
      <c r="F6" s="20"/>
      <c r="G6" s="18" t="s">
        <v>3</v>
      </c>
      <c r="H6" s="20"/>
      <c r="I6" s="18" t="s">
        <v>57</v>
      </c>
      <c r="J6" s="19"/>
      <c r="K6" s="20"/>
    </row>
    <row r="7" spans="1:11" s="8" customFormat="1" ht="20.25" customHeight="1" x14ac:dyDescent="0.15">
      <c r="A7" s="18" t="s">
        <v>61</v>
      </c>
      <c r="B7" s="19"/>
      <c r="C7" s="20"/>
      <c r="D7" s="18" t="s">
        <v>63</v>
      </c>
      <c r="E7" s="19"/>
      <c r="F7" s="20"/>
      <c r="G7" s="18" t="s">
        <v>62</v>
      </c>
      <c r="H7" s="20"/>
      <c r="I7" s="18">
        <v>69043062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66</v>
      </c>
      <c r="I8" s="27" t="s">
        <v>64</v>
      </c>
      <c r="J8" s="28" t="s">
        <v>8</v>
      </c>
      <c r="K8" s="29"/>
    </row>
    <row r="9" spans="1:11" s="8" customFormat="1" ht="20.25" customHeight="1" x14ac:dyDescent="0.15">
      <c r="A9" s="30"/>
      <c r="B9" s="31"/>
      <c r="C9" s="32"/>
      <c r="D9" s="24" t="s">
        <v>9</v>
      </c>
      <c r="E9" s="33">
        <v>728</v>
      </c>
      <c r="F9" s="33">
        <v>728</v>
      </c>
      <c r="G9" s="33">
        <v>728</v>
      </c>
      <c r="H9" s="25">
        <v>10</v>
      </c>
      <c r="I9" s="34">
        <f>+G9/F9</f>
        <v>1</v>
      </c>
      <c r="J9" s="35">
        <f>IF(H9*I9&lt;10,H9*I9,10)</f>
        <v>10</v>
      </c>
      <c r="K9" s="35"/>
    </row>
    <row r="10" spans="1:11" s="8" customFormat="1" ht="20.25" customHeight="1" x14ac:dyDescent="0.15">
      <c r="A10" s="30"/>
      <c r="B10" s="31"/>
      <c r="C10" s="32"/>
      <c r="D10" s="36" t="s">
        <v>10</v>
      </c>
      <c r="E10" s="33">
        <v>728</v>
      </c>
      <c r="F10" s="33">
        <v>728</v>
      </c>
      <c r="G10" s="33">
        <v>728</v>
      </c>
      <c r="H10" s="25"/>
      <c r="I10" s="34"/>
      <c r="J10" s="35"/>
      <c r="K10" s="35"/>
    </row>
    <row r="11" spans="1:11" s="8" customFormat="1" ht="20.25" customHeight="1" x14ac:dyDescent="0.15">
      <c r="A11" s="30"/>
      <c r="B11" s="31"/>
      <c r="C11" s="32"/>
      <c r="D11" s="36" t="s">
        <v>11</v>
      </c>
      <c r="E11" s="36"/>
      <c r="F11" s="25"/>
      <c r="G11" s="25"/>
      <c r="H11" s="25"/>
      <c r="I11" s="25"/>
      <c r="J11" s="37"/>
      <c r="K11" s="37"/>
    </row>
    <row r="12" spans="1:11" s="8" customFormat="1" ht="20.25" customHeight="1" x14ac:dyDescent="0.15">
      <c r="A12" s="38"/>
      <c r="B12" s="39"/>
      <c r="C12" s="40"/>
      <c r="D12" s="36" t="s">
        <v>12</v>
      </c>
      <c r="E12" s="24"/>
      <c r="F12" s="25"/>
      <c r="G12" s="25"/>
      <c r="H12" s="25"/>
      <c r="I12" s="25"/>
      <c r="J12" s="37"/>
      <c r="K12" s="37"/>
    </row>
    <row r="13" spans="1:11" s="8" customFormat="1" ht="24" customHeight="1" x14ac:dyDescent="0.15">
      <c r="A13" s="41" t="s">
        <v>13</v>
      </c>
      <c r="B13" s="42" t="s">
        <v>14</v>
      </c>
      <c r="C13" s="43"/>
      <c r="D13" s="43"/>
      <c r="E13" s="43"/>
      <c r="F13" s="44"/>
      <c r="G13" s="42" t="s">
        <v>15</v>
      </c>
      <c r="H13" s="45"/>
      <c r="I13" s="45"/>
      <c r="J13" s="45"/>
      <c r="K13" s="46"/>
    </row>
    <row r="14" spans="1:11" s="8" customFormat="1" ht="75" customHeight="1" x14ac:dyDescent="0.15">
      <c r="A14" s="47"/>
      <c r="B14" s="48" t="s">
        <v>42</v>
      </c>
      <c r="C14" s="49"/>
      <c r="D14" s="49"/>
      <c r="E14" s="49"/>
      <c r="F14" s="50"/>
      <c r="G14" s="42" t="s">
        <v>32</v>
      </c>
      <c r="H14" s="43"/>
      <c r="I14" s="43"/>
      <c r="J14" s="43"/>
      <c r="K14" s="44"/>
    </row>
    <row r="15" spans="1:11" s="8" customFormat="1" ht="30" customHeight="1" x14ac:dyDescent="0.15">
      <c r="A15" s="41" t="s">
        <v>16</v>
      </c>
      <c r="B15" s="26" t="s">
        <v>17</v>
      </c>
      <c r="C15" s="25" t="s">
        <v>18</v>
      </c>
      <c r="D15" s="25" t="s">
        <v>19</v>
      </c>
      <c r="E15" s="51" t="s">
        <v>21</v>
      </c>
      <c r="F15" s="52"/>
      <c r="G15" s="25" t="s">
        <v>22</v>
      </c>
      <c r="H15" s="51" t="s">
        <v>20</v>
      </c>
      <c r="I15" s="52" t="s">
        <v>20</v>
      </c>
      <c r="J15" s="53" t="s">
        <v>8</v>
      </c>
      <c r="K15" s="26" t="s">
        <v>23</v>
      </c>
    </row>
    <row r="16" spans="1:11" s="8" customFormat="1" ht="30" customHeight="1" x14ac:dyDescent="0.15">
      <c r="A16" s="54"/>
      <c r="B16" s="55" t="s">
        <v>55</v>
      </c>
      <c r="C16" s="56" t="s">
        <v>24</v>
      </c>
      <c r="D16" s="25" t="s">
        <v>33</v>
      </c>
      <c r="E16" s="51" t="s">
        <v>43</v>
      </c>
      <c r="F16" s="52"/>
      <c r="G16" s="26" t="s">
        <v>43</v>
      </c>
      <c r="H16" s="51">
        <v>8</v>
      </c>
      <c r="I16" s="52">
        <v>8</v>
      </c>
      <c r="J16" s="25">
        <v>8</v>
      </c>
      <c r="K16" s="26"/>
    </row>
    <row r="17" spans="1:11" s="8" customFormat="1" ht="25.5" customHeight="1" x14ac:dyDescent="0.15">
      <c r="A17" s="54"/>
      <c r="B17" s="57"/>
      <c r="C17" s="58"/>
      <c r="D17" s="25" t="s">
        <v>34</v>
      </c>
      <c r="E17" s="59" t="s">
        <v>35</v>
      </c>
      <c r="F17" s="60"/>
      <c r="G17" s="61" t="s">
        <v>35</v>
      </c>
      <c r="H17" s="51">
        <v>7</v>
      </c>
      <c r="I17" s="52">
        <v>7</v>
      </c>
      <c r="J17" s="61">
        <v>7</v>
      </c>
      <c r="K17" s="25"/>
    </row>
    <row r="18" spans="1:11" s="8" customFormat="1" ht="51" x14ac:dyDescent="0.15">
      <c r="A18" s="54"/>
      <c r="B18" s="57"/>
      <c r="C18" s="62" t="s">
        <v>25</v>
      </c>
      <c r="D18" s="25" t="s">
        <v>36</v>
      </c>
      <c r="E18" s="63" t="s">
        <v>37</v>
      </c>
      <c r="F18" s="64"/>
      <c r="G18" s="65" t="s">
        <v>37</v>
      </c>
      <c r="H18" s="51">
        <v>13</v>
      </c>
      <c r="I18" s="52">
        <v>13</v>
      </c>
      <c r="J18" s="61">
        <v>13</v>
      </c>
      <c r="K18" s="25"/>
    </row>
    <row r="19" spans="1:11" s="8" customFormat="1" ht="25.5" x14ac:dyDescent="0.15">
      <c r="A19" s="54"/>
      <c r="B19" s="57"/>
      <c r="C19" s="56" t="s">
        <v>26</v>
      </c>
      <c r="D19" s="66" t="s">
        <v>44</v>
      </c>
      <c r="E19" s="67" t="s">
        <v>49</v>
      </c>
      <c r="F19" s="68"/>
      <c r="G19" s="69" t="s">
        <v>49</v>
      </c>
      <c r="H19" s="51">
        <v>2.4</v>
      </c>
      <c r="I19" s="52">
        <v>2.4</v>
      </c>
      <c r="J19" s="61">
        <v>2.4</v>
      </c>
      <c r="K19" s="25"/>
    </row>
    <row r="20" spans="1:11" s="8" customFormat="1" ht="14.25" x14ac:dyDescent="0.15">
      <c r="A20" s="54"/>
      <c r="B20" s="57"/>
      <c r="C20" s="58"/>
      <c r="D20" s="66" t="s">
        <v>45</v>
      </c>
      <c r="E20" s="67" t="s">
        <v>50</v>
      </c>
      <c r="F20" s="68"/>
      <c r="G20" s="69" t="s">
        <v>49</v>
      </c>
      <c r="H20" s="51">
        <v>2.4</v>
      </c>
      <c r="I20" s="52">
        <v>2.4</v>
      </c>
      <c r="J20" s="61">
        <v>2.4</v>
      </c>
      <c r="K20" s="25"/>
    </row>
    <row r="21" spans="1:11" s="8" customFormat="1" ht="25.5" x14ac:dyDescent="0.15">
      <c r="A21" s="54"/>
      <c r="B21" s="57"/>
      <c r="C21" s="58"/>
      <c r="D21" s="66" t="s">
        <v>46</v>
      </c>
      <c r="E21" s="67" t="s">
        <v>51</v>
      </c>
      <c r="F21" s="68"/>
      <c r="G21" s="69" t="s">
        <v>58</v>
      </c>
      <c r="H21" s="51">
        <v>2.4</v>
      </c>
      <c r="I21" s="52">
        <v>2.4</v>
      </c>
      <c r="J21" s="61">
        <v>2.4</v>
      </c>
      <c r="K21" s="25"/>
    </row>
    <row r="22" spans="1:11" s="8" customFormat="1" ht="14.25" x14ac:dyDescent="0.15">
      <c r="A22" s="54"/>
      <c r="B22" s="57"/>
      <c r="C22" s="58"/>
      <c r="D22" s="66" t="s">
        <v>47</v>
      </c>
      <c r="E22" s="67" t="s">
        <v>52</v>
      </c>
      <c r="F22" s="68"/>
      <c r="G22" s="69" t="s">
        <v>59</v>
      </c>
      <c r="H22" s="51">
        <v>2.4</v>
      </c>
      <c r="I22" s="52">
        <v>2.4</v>
      </c>
      <c r="J22" s="61">
        <v>2.4</v>
      </c>
      <c r="K22" s="25"/>
    </row>
    <row r="23" spans="1:11" s="8" customFormat="1" ht="38.25" x14ac:dyDescent="0.15">
      <c r="A23" s="54"/>
      <c r="B23" s="57"/>
      <c r="C23" s="70"/>
      <c r="D23" s="66" t="s">
        <v>48</v>
      </c>
      <c r="E23" s="67" t="s">
        <v>53</v>
      </c>
      <c r="F23" s="68"/>
      <c r="G23" s="69" t="s">
        <v>53</v>
      </c>
      <c r="H23" s="51">
        <v>2.4</v>
      </c>
      <c r="I23" s="52">
        <v>2.4</v>
      </c>
      <c r="J23" s="61">
        <v>2.4</v>
      </c>
      <c r="K23" s="25"/>
    </row>
    <row r="24" spans="1:11" s="8" customFormat="1" ht="46.5" customHeight="1" x14ac:dyDescent="0.15">
      <c r="A24" s="54"/>
      <c r="B24" s="57"/>
      <c r="C24" s="71" t="s">
        <v>27</v>
      </c>
      <c r="D24" s="25" t="s">
        <v>38</v>
      </c>
      <c r="E24" s="72" t="s">
        <v>39</v>
      </c>
      <c r="F24" s="73"/>
      <c r="G24" s="74" t="s">
        <v>39</v>
      </c>
      <c r="H24" s="51">
        <v>10</v>
      </c>
      <c r="I24" s="52">
        <v>10</v>
      </c>
      <c r="J24" s="25">
        <v>10</v>
      </c>
      <c r="K24" s="25"/>
    </row>
    <row r="25" spans="1:11" s="8" customFormat="1" ht="142.5" customHeight="1" x14ac:dyDescent="0.15">
      <c r="A25" s="54"/>
      <c r="B25" s="75" t="s">
        <v>56</v>
      </c>
      <c r="C25" s="71" t="s">
        <v>28</v>
      </c>
      <c r="D25" s="25" t="s">
        <v>40</v>
      </c>
      <c r="E25" s="72" t="s">
        <v>54</v>
      </c>
      <c r="F25" s="73"/>
      <c r="G25" s="74" t="s">
        <v>41</v>
      </c>
      <c r="H25" s="51">
        <v>40</v>
      </c>
      <c r="I25" s="52">
        <v>40</v>
      </c>
      <c r="J25" s="25">
        <v>35</v>
      </c>
      <c r="K25" s="74" t="s">
        <v>60</v>
      </c>
    </row>
    <row r="26" spans="1:11" s="8" customFormat="1" ht="20.25" customHeight="1" x14ac:dyDescent="0.15">
      <c r="A26" s="76" t="s">
        <v>29</v>
      </c>
      <c r="B26" s="77"/>
      <c r="C26" s="77"/>
      <c r="D26" s="77"/>
      <c r="E26" s="77"/>
      <c r="F26" s="77"/>
      <c r="G26" s="78"/>
      <c r="H26" s="18">
        <v>100</v>
      </c>
      <c r="I26" s="20"/>
      <c r="J26" s="53">
        <f>SUM(J16:J25)+J9</f>
        <v>95</v>
      </c>
      <c r="K26" s="24"/>
    </row>
    <row r="27" spans="1:11" s="9" customFormat="1" ht="14.25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8" customFormat="1" ht="14.25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s="8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s="8" customFormat="1" ht="14.25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8" customFormat="1" ht="14.25" x14ac:dyDescent="0.15">
      <c r="E31" s="10"/>
      <c r="F31" s="10"/>
      <c r="G31" s="10"/>
      <c r="J31" s="11"/>
    </row>
  </sheetData>
  <mergeCells count="56">
    <mergeCell ref="A27:K27"/>
    <mergeCell ref="A28:K28"/>
    <mergeCell ref="A29:K29"/>
    <mergeCell ref="A30:K30"/>
    <mergeCell ref="A13:A14"/>
    <mergeCell ref="A15:A25"/>
    <mergeCell ref="B16:B24"/>
    <mergeCell ref="C16:C17"/>
    <mergeCell ref="C19:C23"/>
    <mergeCell ref="H24:I24"/>
    <mergeCell ref="H25:I25"/>
    <mergeCell ref="B14:F14"/>
    <mergeCell ref="G14:K14"/>
    <mergeCell ref="H15:I15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J9:K9"/>
    <mergeCell ref="J10:K10"/>
    <mergeCell ref="J11:K11"/>
    <mergeCell ref="A1:K1"/>
    <mergeCell ref="A2:K2"/>
    <mergeCell ref="A3:K3"/>
    <mergeCell ref="A5:C5"/>
    <mergeCell ref="D5:K5"/>
    <mergeCell ref="J12:K12"/>
    <mergeCell ref="H16:I16"/>
    <mergeCell ref="H17:I17"/>
    <mergeCell ref="H18:I18"/>
    <mergeCell ref="H19:I19"/>
    <mergeCell ref="E15:F15"/>
    <mergeCell ref="E16:F16"/>
    <mergeCell ref="E17:F17"/>
    <mergeCell ref="E18:F18"/>
    <mergeCell ref="E19:F19"/>
    <mergeCell ref="E24:F24"/>
    <mergeCell ref="E25:F25"/>
    <mergeCell ref="A26:G26"/>
    <mergeCell ref="H26:I26"/>
    <mergeCell ref="H20:I20"/>
    <mergeCell ref="H21:I21"/>
    <mergeCell ref="H22:I22"/>
    <mergeCell ref="H23:I23"/>
    <mergeCell ref="E20:F20"/>
    <mergeCell ref="E21:F21"/>
    <mergeCell ref="E22:F22"/>
    <mergeCell ref="E23:F23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