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 tabRatio="817"/>
  </bookViews>
  <sheets>
    <sheet name="4.基建修缮类（秦上路）" sheetId="19" r:id="rId1"/>
  </sheets>
  <calcPr calcId="145621"/>
</workbook>
</file>

<file path=xl/calcChain.xml><?xml version="1.0" encoding="utf-8"?>
<calcChain xmlns="http://schemas.openxmlformats.org/spreadsheetml/2006/main">
  <c r="I9" i="19" l="1"/>
  <c r="J9" i="19" s="1"/>
  <c r="J25" i="19" s="1"/>
</calcChain>
</file>

<file path=xl/sharedStrings.xml><?xml version="1.0" encoding="utf-8"?>
<sst xmlns="http://schemas.openxmlformats.org/spreadsheetml/2006/main" count="72" uniqueCount="66">
  <si>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</si>
  <si>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</si>
  <si>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</si>
  <si>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秦上路提级改造工程</t>
  </si>
  <si>
    <t>主管部门及代码</t>
  </si>
  <si>
    <t>实施单位</t>
  </si>
  <si>
    <t>北京市交通委员会昌平公路分局</t>
  </si>
  <si>
    <t>项目负责人</t>
  </si>
  <si>
    <t>梁雪垠</t>
  </si>
  <si>
    <t>联系电话</t>
  </si>
  <si>
    <t>69742715-301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</si>
  <si>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</si>
  <si>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</si>
  <si>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</si>
  <si>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</si>
  <si>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</si>
  <si>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</si>
  <si>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</si>
  <si>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</si>
  <si>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</si>
  <si>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</si>
  <si>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</si>
  <si>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</si>
  <si>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项目期目标（2017年—2021年）：按照《公路工程质量检验评定标准》JTG F80/1-2017的要求，完成秦上路（秦城路-怀昌路）提级改造工程，路面宽6米，路基宽7米。本次施工对秦城路至怀昌路道路进行提级改造，路线全线长约1.2公里，对现状秦城桥上部结构进行更换，新建排水泵站1座；项目期计划投资2815万元，其中累计支付962万元，2021年预计使用资金1300万元。
年度目标：2021年计划完成投资1500万元；2021年计划完成剩余所有工程。</t>
  </si>
  <si>
    <t>项目期目标（2017年—2021年）：按照《公路工程质量检验评定标准》JTG F80/1-2017的要求，完成秦上路（秦城路-怀昌路）提级改造工程，路面宽6米，路基宽7米。本次施工对秦城路至怀昌路道路进行提级改造，路线全线长约1.2公里，对现状秦城桥上部结构进行更换，新建排水泵站1座；项目期计划投资2815万元，其中累计支付962万元，2021年完成使用资金1300万元。
2021年完成投资1500万元；2021年完工。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</si>
  <si>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</si>
  <si>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</si>
  <si>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</si>
  <si>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</si>
  <si>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</si>
  <si>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</si>
  <si>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</si>
  <si>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</si>
  <si>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</si>
  <si>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</si>
  <si>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道路工程</t>
  </si>
  <si>
    <t>道路总长1200米，面积10684平米</t>
  </si>
  <si>
    <t>道路总长1.14公里，面积10309平米</t>
  </si>
  <si>
    <t>实际计量长度和面积</t>
  </si>
  <si>
    <t>质量指标
（13分）</t>
  </si>
  <si>
    <t>工程质量标准</t>
  </si>
  <si>
    <t>根据《公路工程质量检验评定标准》要求，工程质量等级评定为合格。</t>
  </si>
  <si>
    <t>符合《公路工程质量检验评定标准》要求，工程质量等级评定为合格。</t>
  </si>
  <si>
    <t>进度指标
（12分）</t>
  </si>
  <si>
    <t>复工时间</t>
  </si>
  <si>
    <t>2021年3月底</t>
  </si>
  <si>
    <t>完工时间</t>
  </si>
  <si>
    <t>2021年12月底前</t>
  </si>
  <si>
    <t>验收时间</t>
  </si>
  <si>
    <t>资金支付进度</t>
  </si>
  <si>
    <t>根据项目实际实施进度和合同金额完成资金支付</t>
  </si>
  <si>
    <t>完成年度资金支付</t>
  </si>
  <si>
    <t>成本指标
（10分）</t>
  </si>
  <si>
    <t>项目预算控制数</t>
  </si>
  <si>
    <t>1300万元</t>
  </si>
  <si>
    <t>效
果
指
标
(40分)</t>
  </si>
  <si>
    <t>效益指标
（40分）</t>
  </si>
  <si>
    <t>社会效益</t>
  </si>
  <si>
    <t>桥梁、道路改建后，路况明显改善，车辆和行车人的交通安全状况得到提升。</t>
  </si>
  <si>
    <t>依据不充分</t>
  </si>
  <si>
    <t>可持续影响</t>
  </si>
  <si>
    <t>项目竣工通车后，路面新改建周期延长，可以达到设计年限10年。</t>
  </si>
  <si>
    <t>总分</t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</si>
  <si>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</si>
  <si>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</si>
  <si>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
（1</t>
    </r>
    <r>
      <rPr>
        <sz val="10.5"/>
        <color rgb="FF000000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</si>
</sst>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9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2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3" fillId="0" borderId="0"/>
    <xf numFmtId="43" fontId="13" fillId="0" borderId="0" applyFont="0" applyFill="0" applyBorder="0" applyAlignment="0" applyProtection="0">
      <alignment vertical="center"/>
    </xf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>
      <alignment vertical="center"/>
    </xf>
    <xf numFmtId="0" fontId="13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 applyFill="1" applyBorder="1" applyAlignment="1"/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178" fontId="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78" fontId="15" fillId="0" borderId="2" xfId="0" applyNumberFormat="1" applyFont="1" applyFill="1" applyBorder="1" applyAlignment="1">
      <alignment horizontal="center" vertical="center" wrapText="1"/>
    </xf>
    <xf numFmtId="178" fontId="15" fillId="0" borderId="4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43" fontId="15" fillId="0" borderId="5" xfId="2" applyFont="1" applyBorder="1" applyAlignment="1">
      <alignment vertical="center"/>
    </xf>
    <xf numFmtId="10" fontId="15" fillId="0" borderId="5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textRotation="255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3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14" xfId="0" applyFont="1" applyBorder="1" applyAlignment="1">
      <alignment horizontal="center" vertical="center" textRotation="255"/>
    </xf>
    <xf numFmtId="0" fontId="15" fillId="0" borderId="2" xfId="0" applyNumberFormat="1" applyFont="1" applyBorder="1" applyAlignment="1">
      <alignment horizontal="left" vertical="center" wrapText="1"/>
    </xf>
    <xf numFmtId="0" fontId="15" fillId="0" borderId="3" xfId="0" applyNumberFormat="1" applyFont="1" applyBorder="1" applyAlignment="1">
      <alignment horizontal="left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78" fontId="15" fillId="0" borderId="5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textRotation="255"/>
    </xf>
    <xf numFmtId="0" fontId="17" fillId="0" borderId="13" xfId="7" applyFont="1" applyBorder="1" applyAlignment="1">
      <alignment horizontal="center" vertical="center" wrapText="1"/>
    </xf>
    <xf numFmtId="0" fontId="17" fillId="0" borderId="13" xfId="7" applyFont="1" applyFill="1" applyBorder="1" applyAlignment="1">
      <alignment horizontal="center" vertical="center" wrapText="1"/>
    </xf>
    <xf numFmtId="0" fontId="15" fillId="0" borderId="5" xfId="11" applyFont="1" applyFill="1" applyBorder="1" applyAlignment="1">
      <alignment horizontal="center" vertical="center" wrapText="1"/>
    </xf>
    <xf numFmtId="0" fontId="17" fillId="0" borderId="15" xfId="7" applyFont="1" applyBorder="1" applyAlignment="1">
      <alignment horizontal="center" vertical="center" wrapText="1"/>
    </xf>
    <xf numFmtId="0" fontId="17" fillId="0" borderId="5" xfId="7" applyFont="1" applyFill="1" applyBorder="1" applyAlignment="1">
      <alignment horizontal="center" vertical="center" wrapText="1"/>
    </xf>
    <xf numFmtId="0" fontId="17" fillId="0" borderId="5" xfId="11" applyFont="1" applyFill="1" applyBorder="1" applyAlignment="1">
      <alignment horizontal="center" vertical="center" wrapText="1"/>
    </xf>
    <xf numFmtId="0" fontId="17" fillId="0" borderId="13" xfId="7" applyFont="1" applyFill="1" applyBorder="1" applyAlignment="1">
      <alignment horizontal="center" vertical="center" wrapText="1"/>
    </xf>
    <xf numFmtId="57" fontId="15" fillId="0" borderId="5" xfId="11" applyNumberFormat="1" applyFont="1" applyFill="1" applyBorder="1" applyAlignment="1">
      <alignment horizontal="center" vertical="center" wrapText="1"/>
    </xf>
    <xf numFmtId="0" fontId="17" fillId="0" borderId="15" xfId="7" applyFont="1" applyFill="1" applyBorder="1" applyAlignment="1">
      <alignment horizontal="center" vertical="center" wrapText="1"/>
    </xf>
    <xf numFmtId="0" fontId="17" fillId="0" borderId="13" xfId="7" applyFont="1" applyBorder="1" applyAlignment="1">
      <alignment horizontal="center" vertical="center" wrapText="1"/>
    </xf>
    <xf numFmtId="0" fontId="17" fillId="0" borderId="5" xfId="7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</cellXfs>
  <cellStyles count="16"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1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" xfId="2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topLeftCell="A19" zoomScale="62" zoomScaleNormal="62" workbookViewId="0">
      <selection activeCell="K25" sqref="A5:K25"/>
    </sheetView>
  </sheetViews>
  <sheetFormatPr defaultColWidth="9" defaultRowHeight="13.5" x14ac:dyDescent="0.15"/>
  <cols>
    <col min="1" max="1" width="4.125" customWidth="1"/>
    <col min="2" max="3" width="9.625" customWidth="1"/>
    <col min="4" max="4" width="23.25" customWidth="1"/>
    <col min="5" max="6" width="15.625" style="7" customWidth="1"/>
    <col min="7" max="7" width="16" style="7" customWidth="1"/>
    <col min="8" max="8" width="10" customWidth="1"/>
    <col min="9" max="9" width="12.625" customWidth="1"/>
    <col min="10" max="10" width="8.75" style="8" customWidth="1"/>
    <col min="11" max="11" width="14.75" customWidth="1"/>
  </cols>
  <sheetData>
    <row r="1" spans="1:14" ht="20.25" x14ac:dyDescent="0.1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4" s="1" customFormat="1" ht="22.5" x14ac:dyDescent="0.15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4" s="2" customFormat="1" ht="18.75" x14ac:dyDescent="0.15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4" s="2" customFormat="1" ht="11.25" customHeight="1" x14ac:dyDescent="0.15">
      <c r="A4" s="9"/>
      <c r="B4" s="9"/>
      <c r="C4" s="9"/>
      <c r="D4" s="9"/>
      <c r="E4" s="10"/>
      <c r="F4" s="10"/>
      <c r="G4" s="10"/>
      <c r="H4" s="9"/>
      <c r="I4" s="9"/>
      <c r="J4" s="12"/>
      <c r="K4" s="9"/>
    </row>
    <row r="5" spans="1:14" s="3" customFormat="1" ht="20.25" customHeight="1" x14ac:dyDescent="0.15">
      <c r="A5" s="27" t="s">
        <v>2</v>
      </c>
      <c r="B5" s="28"/>
      <c r="C5" s="29"/>
      <c r="D5" s="27" t="s">
        <v>3</v>
      </c>
      <c r="E5" s="28"/>
      <c r="F5" s="28"/>
      <c r="G5" s="28"/>
      <c r="H5" s="28"/>
      <c r="I5" s="28"/>
      <c r="J5" s="28"/>
      <c r="K5" s="29"/>
    </row>
    <row r="6" spans="1:14" s="3" customFormat="1" ht="20.25" customHeight="1" x14ac:dyDescent="0.15">
      <c r="A6" s="27" t="s">
        <v>4</v>
      </c>
      <c r="B6" s="28"/>
      <c r="C6" s="29"/>
      <c r="D6" s="27" t="s">
        <v>64</v>
      </c>
      <c r="E6" s="28"/>
      <c r="F6" s="29"/>
      <c r="G6" s="27" t="s">
        <v>5</v>
      </c>
      <c r="H6" s="29"/>
      <c r="I6" s="27" t="s">
        <v>6</v>
      </c>
      <c r="J6" s="28"/>
      <c r="K6" s="29"/>
    </row>
    <row r="7" spans="1:14" s="4" customFormat="1" ht="21.95" customHeight="1" x14ac:dyDescent="0.15">
      <c r="A7" s="19" t="s">
        <v>7</v>
      </c>
      <c r="B7" s="19"/>
      <c r="C7" s="19"/>
      <c r="D7" s="20" t="s">
        <v>8</v>
      </c>
      <c r="E7" s="21"/>
      <c r="F7" s="22"/>
      <c r="G7" s="19" t="s">
        <v>9</v>
      </c>
      <c r="H7" s="19"/>
      <c r="I7" s="20" t="s">
        <v>10</v>
      </c>
      <c r="J7" s="21"/>
      <c r="K7" s="22"/>
      <c r="L7" s="13"/>
      <c r="M7" s="13"/>
      <c r="N7" s="13"/>
    </row>
    <row r="8" spans="1:14" s="3" customFormat="1" ht="39" customHeight="1" x14ac:dyDescent="0.15">
      <c r="A8" s="30" t="s">
        <v>11</v>
      </c>
      <c r="B8" s="31"/>
      <c r="C8" s="32"/>
      <c r="D8" s="33"/>
      <c r="E8" s="33" t="s">
        <v>12</v>
      </c>
      <c r="F8" s="34" t="s">
        <v>13</v>
      </c>
      <c r="G8" s="34" t="s">
        <v>14</v>
      </c>
      <c r="H8" s="35" t="s">
        <v>65</v>
      </c>
      <c r="I8" s="36" t="s">
        <v>63</v>
      </c>
      <c r="J8" s="37" t="s">
        <v>15</v>
      </c>
      <c r="K8" s="38"/>
    </row>
    <row r="9" spans="1:14" s="3" customFormat="1" ht="20.25" customHeight="1" x14ac:dyDescent="0.15">
      <c r="A9" s="39"/>
      <c r="B9" s="40"/>
      <c r="C9" s="41"/>
      <c r="D9" s="33" t="s">
        <v>16</v>
      </c>
      <c r="E9" s="42">
        <v>1300</v>
      </c>
      <c r="F9" s="42">
        <v>1300</v>
      </c>
      <c r="G9" s="42">
        <v>1300</v>
      </c>
      <c r="H9" s="34">
        <v>10</v>
      </c>
      <c r="I9" s="43">
        <f>+G9/F9</f>
        <v>1</v>
      </c>
      <c r="J9" s="37">
        <f>IF(H9*I9&lt;10,H9*I9,10)</f>
        <v>10</v>
      </c>
      <c r="K9" s="38"/>
    </row>
    <row r="10" spans="1:14" s="3" customFormat="1" ht="20.25" customHeight="1" x14ac:dyDescent="0.15">
      <c r="A10" s="39"/>
      <c r="B10" s="40"/>
      <c r="C10" s="41"/>
      <c r="D10" s="44" t="s">
        <v>17</v>
      </c>
      <c r="E10" s="42">
        <v>1300</v>
      </c>
      <c r="F10" s="42">
        <v>1300</v>
      </c>
      <c r="G10" s="42">
        <v>1300</v>
      </c>
      <c r="H10" s="34"/>
      <c r="I10" s="43"/>
      <c r="J10" s="37"/>
      <c r="K10" s="38"/>
    </row>
    <row r="11" spans="1:14" s="3" customFormat="1" ht="20.25" customHeight="1" x14ac:dyDescent="0.15">
      <c r="A11" s="39"/>
      <c r="B11" s="40"/>
      <c r="C11" s="41"/>
      <c r="D11" s="44" t="s">
        <v>18</v>
      </c>
      <c r="E11" s="44">
        <v>0</v>
      </c>
      <c r="F11" s="44">
        <v>0</v>
      </c>
      <c r="G11" s="34"/>
      <c r="H11" s="34"/>
      <c r="I11" s="34"/>
      <c r="J11" s="37"/>
      <c r="K11" s="38"/>
    </row>
    <row r="12" spans="1:14" s="3" customFormat="1" ht="20.25" customHeight="1" x14ac:dyDescent="0.15">
      <c r="A12" s="45"/>
      <c r="B12" s="46"/>
      <c r="C12" s="47"/>
      <c r="D12" s="44" t="s">
        <v>19</v>
      </c>
      <c r="E12" s="33">
        <v>0</v>
      </c>
      <c r="F12" s="33">
        <v>0</v>
      </c>
      <c r="G12" s="34"/>
      <c r="H12" s="34"/>
      <c r="I12" s="34"/>
      <c r="J12" s="37"/>
      <c r="K12" s="38"/>
    </row>
    <row r="13" spans="1:14" s="3" customFormat="1" ht="24" customHeight="1" x14ac:dyDescent="0.15">
      <c r="A13" s="48" t="s">
        <v>20</v>
      </c>
      <c r="B13" s="49" t="s">
        <v>21</v>
      </c>
      <c r="C13" s="50"/>
      <c r="D13" s="50"/>
      <c r="E13" s="50"/>
      <c r="F13" s="51"/>
      <c r="G13" s="49" t="s">
        <v>22</v>
      </c>
      <c r="H13" s="52"/>
      <c r="I13" s="52"/>
      <c r="J13" s="52"/>
      <c r="K13" s="53"/>
    </row>
    <row r="14" spans="1:14" s="3" customFormat="1" ht="80.099999999999994" customHeight="1" x14ac:dyDescent="0.15">
      <c r="A14" s="54"/>
      <c r="B14" s="55" t="s">
        <v>23</v>
      </c>
      <c r="C14" s="56"/>
      <c r="D14" s="56"/>
      <c r="E14" s="56"/>
      <c r="F14" s="57"/>
      <c r="G14" s="55" t="s">
        <v>24</v>
      </c>
      <c r="H14" s="56"/>
      <c r="I14" s="56"/>
      <c r="J14" s="56"/>
      <c r="K14" s="57"/>
    </row>
    <row r="15" spans="1:14" s="3" customFormat="1" ht="37.15" customHeight="1" x14ac:dyDescent="0.15">
      <c r="A15" s="48" t="s">
        <v>25</v>
      </c>
      <c r="B15" s="35" t="s">
        <v>26</v>
      </c>
      <c r="C15" s="34" t="s">
        <v>27</v>
      </c>
      <c r="D15" s="27" t="s">
        <v>28</v>
      </c>
      <c r="E15" s="29"/>
      <c r="F15" s="35" t="s">
        <v>29</v>
      </c>
      <c r="G15" s="34" t="s">
        <v>30</v>
      </c>
      <c r="H15" s="58" t="s">
        <v>31</v>
      </c>
      <c r="I15" s="59"/>
      <c r="J15" s="60" t="s">
        <v>15</v>
      </c>
      <c r="K15" s="35" t="s">
        <v>32</v>
      </c>
    </row>
    <row r="16" spans="1:14" s="3" customFormat="1" ht="43.15" customHeight="1" x14ac:dyDescent="0.15">
      <c r="A16" s="61"/>
      <c r="B16" s="62" t="s">
        <v>33</v>
      </c>
      <c r="C16" s="63" t="s">
        <v>34</v>
      </c>
      <c r="D16" s="27" t="s">
        <v>35</v>
      </c>
      <c r="E16" s="29"/>
      <c r="F16" s="64" t="s">
        <v>36</v>
      </c>
      <c r="G16" s="64" t="s">
        <v>37</v>
      </c>
      <c r="H16" s="58">
        <v>15</v>
      </c>
      <c r="I16" s="59"/>
      <c r="J16" s="64">
        <v>13</v>
      </c>
      <c r="K16" s="64" t="s">
        <v>38</v>
      </c>
    </row>
    <row r="17" spans="1:11" s="3" customFormat="1" ht="58.15" customHeight="1" x14ac:dyDescent="0.15">
      <c r="A17" s="61"/>
      <c r="B17" s="65"/>
      <c r="C17" s="66" t="s">
        <v>39</v>
      </c>
      <c r="D17" s="27" t="s">
        <v>40</v>
      </c>
      <c r="E17" s="29"/>
      <c r="F17" s="67" t="s">
        <v>41</v>
      </c>
      <c r="G17" s="67" t="s">
        <v>42</v>
      </c>
      <c r="H17" s="58">
        <v>13</v>
      </c>
      <c r="I17" s="59"/>
      <c r="J17" s="64">
        <v>13</v>
      </c>
      <c r="K17" s="64"/>
    </row>
    <row r="18" spans="1:11" s="3" customFormat="1" ht="31.15" customHeight="1" x14ac:dyDescent="0.15">
      <c r="A18" s="61"/>
      <c r="B18" s="65"/>
      <c r="C18" s="68" t="s">
        <v>43</v>
      </c>
      <c r="D18" s="27" t="s">
        <v>44</v>
      </c>
      <c r="E18" s="29"/>
      <c r="F18" s="64" t="s">
        <v>45</v>
      </c>
      <c r="G18" s="69">
        <v>44256</v>
      </c>
      <c r="H18" s="58">
        <v>3</v>
      </c>
      <c r="I18" s="59"/>
      <c r="J18" s="64">
        <v>3</v>
      </c>
      <c r="K18" s="64"/>
    </row>
    <row r="19" spans="1:11" s="3" customFormat="1" ht="31.15" customHeight="1" x14ac:dyDescent="0.15">
      <c r="A19" s="61"/>
      <c r="B19" s="65"/>
      <c r="C19" s="70"/>
      <c r="D19" s="27" t="s">
        <v>46</v>
      </c>
      <c r="E19" s="29"/>
      <c r="F19" s="64" t="s">
        <v>47</v>
      </c>
      <c r="G19" s="69">
        <v>44440</v>
      </c>
      <c r="H19" s="58">
        <v>3</v>
      </c>
      <c r="I19" s="59"/>
      <c r="J19" s="64">
        <v>3</v>
      </c>
      <c r="K19" s="64"/>
    </row>
    <row r="20" spans="1:11" s="3" customFormat="1" ht="31.15" customHeight="1" x14ac:dyDescent="0.15">
      <c r="A20" s="61"/>
      <c r="B20" s="65"/>
      <c r="C20" s="70"/>
      <c r="D20" s="27" t="s">
        <v>48</v>
      </c>
      <c r="E20" s="29"/>
      <c r="F20" s="64" t="s">
        <v>47</v>
      </c>
      <c r="G20" s="69">
        <v>44531</v>
      </c>
      <c r="H20" s="58">
        <v>3</v>
      </c>
      <c r="I20" s="59"/>
      <c r="J20" s="64">
        <v>3</v>
      </c>
      <c r="K20" s="64"/>
    </row>
    <row r="21" spans="1:11" s="3" customFormat="1" ht="48" customHeight="1" x14ac:dyDescent="0.15">
      <c r="A21" s="61"/>
      <c r="B21" s="65"/>
      <c r="C21" s="70"/>
      <c r="D21" s="27" t="s">
        <v>49</v>
      </c>
      <c r="E21" s="29"/>
      <c r="F21" s="64" t="s">
        <v>50</v>
      </c>
      <c r="G21" s="67" t="s">
        <v>51</v>
      </c>
      <c r="H21" s="58">
        <v>3</v>
      </c>
      <c r="I21" s="59"/>
      <c r="J21" s="64">
        <v>3</v>
      </c>
      <c r="K21" s="64"/>
    </row>
    <row r="22" spans="1:11" s="3" customFormat="1" ht="52.5" customHeight="1" x14ac:dyDescent="0.15">
      <c r="A22" s="61"/>
      <c r="B22" s="65"/>
      <c r="C22" s="71" t="s">
        <v>52</v>
      </c>
      <c r="D22" s="27" t="s">
        <v>53</v>
      </c>
      <c r="E22" s="29"/>
      <c r="F22" s="64" t="s">
        <v>54</v>
      </c>
      <c r="G22" s="64" t="s">
        <v>54</v>
      </c>
      <c r="H22" s="58">
        <v>10</v>
      </c>
      <c r="I22" s="59"/>
      <c r="J22" s="34">
        <v>10</v>
      </c>
      <c r="K22" s="64"/>
    </row>
    <row r="23" spans="1:11" s="3" customFormat="1" ht="87" customHeight="1" x14ac:dyDescent="0.15">
      <c r="A23" s="61"/>
      <c r="B23" s="72" t="s">
        <v>55</v>
      </c>
      <c r="C23" s="62" t="s">
        <v>56</v>
      </c>
      <c r="D23" s="27" t="s">
        <v>57</v>
      </c>
      <c r="E23" s="29"/>
      <c r="F23" s="64" t="s">
        <v>58</v>
      </c>
      <c r="G23" s="64" t="s">
        <v>58</v>
      </c>
      <c r="H23" s="58">
        <v>20</v>
      </c>
      <c r="I23" s="59"/>
      <c r="J23" s="34">
        <v>17</v>
      </c>
      <c r="K23" s="64" t="s">
        <v>59</v>
      </c>
    </row>
    <row r="24" spans="1:11" s="3" customFormat="1" ht="110.1" customHeight="1" x14ac:dyDescent="0.15">
      <c r="A24" s="61"/>
      <c r="B24" s="72"/>
      <c r="C24" s="65"/>
      <c r="D24" s="27" t="s">
        <v>60</v>
      </c>
      <c r="E24" s="29"/>
      <c r="F24" s="64" t="s">
        <v>61</v>
      </c>
      <c r="G24" s="64" t="s">
        <v>61</v>
      </c>
      <c r="H24" s="58">
        <v>20</v>
      </c>
      <c r="I24" s="59"/>
      <c r="J24" s="34">
        <v>18</v>
      </c>
      <c r="K24" s="64" t="s">
        <v>59</v>
      </c>
    </row>
    <row r="25" spans="1:11" s="3" customFormat="1" ht="28.15" customHeight="1" x14ac:dyDescent="0.15">
      <c r="A25" s="73" t="s">
        <v>62</v>
      </c>
      <c r="B25" s="73"/>
      <c r="C25" s="73"/>
      <c r="D25" s="73"/>
      <c r="E25" s="73"/>
      <c r="F25" s="73"/>
      <c r="G25" s="73"/>
      <c r="H25" s="73"/>
      <c r="I25" s="73"/>
      <c r="J25" s="60">
        <f>J9+SUM(J16:J24)</f>
        <v>93</v>
      </c>
      <c r="K25" s="33"/>
    </row>
    <row r="26" spans="1:11" s="5" customFormat="1" ht="33" customHeight="1" x14ac:dyDescent="0.15">
      <c r="A26" s="23"/>
      <c r="B26" s="24"/>
      <c r="C26" s="24"/>
      <c r="D26" s="24"/>
      <c r="E26" s="24"/>
      <c r="F26" s="24"/>
      <c r="G26" s="24"/>
      <c r="H26" s="24"/>
      <c r="I26" s="24"/>
      <c r="J26" s="24"/>
      <c r="K26" s="24"/>
    </row>
    <row r="27" spans="1:11" s="6" customFormat="1" ht="33" customHeight="1" x14ac:dyDescent="0.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</row>
    <row r="28" spans="1:11" s="6" customFormat="1" ht="33" customHeight="1" x14ac:dyDescent="0.15">
      <c r="A28" s="26"/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1:11" s="6" customFormat="1" ht="33" customHeight="1" x14ac:dyDescent="0.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</row>
    <row r="30" spans="1:11" s="3" customFormat="1" ht="14.25" x14ac:dyDescent="0.15">
      <c r="E30" s="11"/>
      <c r="F30" s="11"/>
      <c r="G30" s="11"/>
      <c r="J30" s="14"/>
    </row>
  </sheetData>
  <mergeCells count="54">
    <mergeCell ref="A8:C12"/>
    <mergeCell ref="A13:A14"/>
    <mergeCell ref="A15:A24"/>
    <mergeCell ref="B16:B22"/>
    <mergeCell ref="B23:B24"/>
    <mergeCell ref="C18:C21"/>
    <mergeCell ref="C23:C24"/>
    <mergeCell ref="A25:I25"/>
    <mergeCell ref="A26:K26"/>
    <mergeCell ref="A27:K27"/>
    <mergeCell ref="A28:K28"/>
    <mergeCell ref="A29:K29"/>
    <mergeCell ref="D22:E22"/>
    <mergeCell ref="H22:I22"/>
    <mergeCell ref="D23:E23"/>
    <mergeCell ref="H23:I23"/>
    <mergeCell ref="D24:E24"/>
    <mergeCell ref="H24:I24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4" type="noConversion"/>
  <printOptions horizontalCentered="1"/>
  <pageMargins left="0.35416666666666702" right="0.35416666666666702" top="0.59027777777777801" bottom="0.59027777777777801" header="0.51180555555555596" footer="0.51180555555555596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4.基建修缮类（秦上路）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2022-08-11T07:24:32Z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