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301-武窑桥地方债追加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 l="1"/>
  <c r="J8" i="19" s="1"/>
  <c r="J25" i="19" s="1"/>
</calcChain>
</file>

<file path=xl/sharedStrings.xml><?xml version="1.0" encoding="utf-8"?>
<sst xmlns="http://schemas.openxmlformats.org/spreadsheetml/2006/main" count="82" uniqueCount="74">
  <si>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</si>
  <si>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</si>
  <si>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</si>
  <si>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</si>
  <si>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</si>
  <si>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</si>
  <si>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</si>
  <si>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</si>
  <si>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</si>
  <si>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</si>
  <si>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</si>
  <si>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</si>
  <si>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</si>
  <si>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项目期目标：项目总投资21646万元，2021年完成投资16000万元。完成武窑桥新改建工程，项目位于城市副中心东南部,西起京塘路,上跨北运河,东至北运河左堤路,全长约605米,双向四车道。主桥采用钢箱梁结构。随桥梁建设同步实施交通、绿化、照明等工程,并拆除旧桥。项目完工后，保证武窑桥建成后正常通车，提高路网通行效率，确保北运河顺利通航。
年度目标：2021年完成桥梁主体结构，确保工程质量合格，符合《公路工程质量检验评定标准》JTG F80/1-2017要求，无安全事故。</t>
  </si>
  <si>
    <t>2021年武窑桥完成桥梁主体结构，通车运营。同时保障了北运河顺利通航。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</si>
  <si>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</si>
  <si>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</si>
  <si>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</si>
  <si>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</si>
  <si>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</si>
  <si>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</si>
  <si>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</si>
  <si>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</si>
  <si>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桥梁工程</t>
  </si>
  <si>
    <t>桥梁总工程605米，道路红线宽30米，标准桥面全宽29.5米，变宽处桥面宽39.5米，2020年完成桥梁工程完成下部结构施工，2021年完成全部桥梁上部结构和下部结构工程</t>
  </si>
  <si>
    <t>2021年完成全部桥梁上部结构和下部结构</t>
  </si>
  <si>
    <t>质量指标
（13分）</t>
  </si>
  <si>
    <t>工程质量标准</t>
  </si>
  <si>
    <t>根据《公路工程质量检验评定标准》JTG F80/1-2017要求，工程质量等级评定为合格；桥梁工程、交通工程经北京市道路工程质量监督站检测为合格。</t>
  </si>
  <si>
    <t>符合《公路工程质量检验评定标准》JTG F80/1-2017相关文件规定质量标准</t>
  </si>
  <si>
    <t>时效指标
（12分）</t>
  </si>
  <si>
    <t>成本指标
（10分）</t>
  </si>
  <si>
    <t>项目预算控制数</t>
  </si>
  <si>
    <t>效
果
指
标
(40分)</t>
  </si>
  <si>
    <t>社会效益</t>
  </si>
  <si>
    <t>得到改善</t>
  </si>
  <si>
    <t>经济效益</t>
  </si>
  <si>
    <t>带动潞城镇和张家湾镇地区经济发展</t>
  </si>
  <si>
    <t>可持续效益</t>
  </si>
  <si>
    <t>得到可持续发展</t>
  </si>
  <si>
    <t>服务对象
满意度指标（10分）</t>
  </si>
  <si>
    <t>工程满意度</t>
  </si>
  <si>
    <t>≥90%</t>
  </si>
  <si>
    <t>总分</t>
  </si>
  <si>
    <t>北京市交通委员会通州公路分局</t>
    <phoneticPr fontId="10" type="noConversion"/>
  </si>
  <si>
    <t>任务完成进度</t>
    <phoneticPr fontId="10" type="noConversion"/>
  </si>
  <si>
    <t>债券资金的支出进度</t>
    <phoneticPr fontId="10" type="noConversion"/>
  </si>
  <si>
    <t>2021年6月完成100%主体工程的形象进度</t>
    <phoneticPr fontId="10" type="noConversion"/>
  </si>
  <si>
    <t>12月底完成债券资金支付率100%。</t>
    <phoneticPr fontId="10" type="noConversion"/>
  </si>
  <si>
    <t>800万</t>
    <phoneticPr fontId="10" type="noConversion"/>
  </si>
  <si>
    <t>800万</t>
    <phoneticPr fontId="10" type="noConversion"/>
  </si>
  <si>
    <t>提高区域公路通行能力</t>
    <phoneticPr fontId="10" type="noConversion"/>
  </si>
  <si>
    <t>生态效益指标</t>
    <phoneticPr fontId="10" type="noConversion"/>
  </si>
  <si>
    <t>改善周边居民出行环境，提高运输效率。</t>
    <phoneticPr fontId="10" type="noConversion"/>
  </si>
  <si>
    <t>桥梁通车后，促进潞城镇和张家湾镇进一步联通发展。</t>
    <phoneticPr fontId="10" type="noConversion"/>
  </si>
  <si>
    <t>保证武窑桥建成后正常通车，提高路网通行效率，确保北运河顺利通航。</t>
    <phoneticPr fontId="10" type="noConversion"/>
  </si>
  <si>
    <t>效益指标
（30分）</t>
    <phoneticPr fontId="10" type="noConversion"/>
  </si>
  <si>
    <t>武窑桥地方债追加</t>
    <phoneticPr fontId="10" type="noConversion"/>
  </si>
  <si>
    <t>完成</t>
    <phoneticPr fontId="10" type="noConversion"/>
  </si>
  <si>
    <t>证明资料不充分</t>
    <phoneticPr fontId="10" type="noConversion"/>
  </si>
  <si>
    <t>项目负责人</t>
  </si>
  <si>
    <t>潘宝龙</t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</si>
  <si>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</si>
  <si>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</si>
  <si>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</si>
  <si>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</si>
  <si>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</si>
  <si>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</si>
  <si>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</si>
  <si>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</si>
  <si>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</si>
  <si>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</si>
  <si>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</si>
  <si>
    <t>周边居民出行环境得到改善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</si>
</sst>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57" fontId="11" fillId="0" borderId="8" xfId="9" applyNumberFormat="1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A4" sqref="A4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5.5" style="4" customWidth="1"/>
    <col min="7" max="7" width="21" style="4" customWidth="1"/>
    <col min="8" max="8" width="9.5" customWidth="1"/>
    <col min="9" max="9" width="12.625" customWidth="1"/>
    <col min="10" max="10" width="8.75" style="5" customWidth="1"/>
    <col min="11" max="11" width="16.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57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72</v>
      </c>
      <c r="E5" s="13"/>
      <c r="F5" s="14"/>
      <c r="G5" s="12" t="s">
        <v>4</v>
      </c>
      <c r="H5" s="14"/>
      <c r="I5" s="12" t="s">
        <v>44</v>
      </c>
      <c r="J5" s="13"/>
      <c r="K5" s="14"/>
    </row>
    <row r="6" spans="1:11" s="3" customFormat="1" ht="20.25" customHeight="1" x14ac:dyDescent="0.15">
      <c r="A6" s="12" t="s">
        <v>60</v>
      </c>
      <c r="B6" s="13"/>
      <c r="C6" s="14"/>
      <c r="D6" s="12" t="s">
        <v>61</v>
      </c>
      <c r="E6" s="13"/>
      <c r="F6" s="14"/>
      <c r="G6" s="12" t="s">
        <v>62</v>
      </c>
      <c r="H6" s="14"/>
      <c r="I6" s="12">
        <v>60526089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65</v>
      </c>
      <c r="F7" s="19" t="s">
        <v>66</v>
      </c>
      <c r="G7" s="19" t="s">
        <v>67</v>
      </c>
      <c r="H7" s="20" t="s">
        <v>68</v>
      </c>
      <c r="I7" s="21" t="s">
        <v>69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18">
        <v>800</v>
      </c>
      <c r="F8" s="27">
        <v>800</v>
      </c>
      <c r="G8" s="27">
        <v>800</v>
      </c>
      <c r="H8" s="19">
        <v>10</v>
      </c>
      <c r="I8" s="28">
        <f>+G8/F8</f>
        <v>1</v>
      </c>
      <c r="J8" s="22">
        <f>IF(H8*I8&lt;10,H8*I8,10)</f>
        <v>10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29" t="s">
        <v>9</v>
      </c>
      <c r="E9" s="18">
        <v>800</v>
      </c>
      <c r="F9" s="27">
        <v>800</v>
      </c>
      <c r="G9" s="27">
        <v>800</v>
      </c>
      <c r="H9" s="19">
        <v>10</v>
      </c>
      <c r="I9" s="28">
        <f>+G9/F9</f>
        <v>1</v>
      </c>
      <c r="J9" s="22">
        <f>IF(H9*I9&lt;10,H9*I9,10)</f>
        <v>10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29" t="s">
        <v>10</v>
      </c>
      <c r="E10" s="29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30"/>
      <c r="B11" s="31"/>
      <c r="C11" s="32"/>
      <c r="D11" s="29" t="s">
        <v>11</v>
      </c>
      <c r="E11" s="33"/>
      <c r="F11" s="33"/>
      <c r="G11" s="33"/>
      <c r="H11" s="19"/>
      <c r="I11" s="19"/>
      <c r="J11" s="22"/>
      <c r="K11" s="23"/>
    </row>
    <row r="12" spans="1:11" s="3" customFormat="1" ht="24" customHeight="1" x14ac:dyDescent="0.15">
      <c r="A12" s="34" t="s">
        <v>12</v>
      </c>
      <c r="B12" s="35" t="s">
        <v>63</v>
      </c>
      <c r="C12" s="36"/>
      <c r="D12" s="36"/>
      <c r="E12" s="36"/>
      <c r="F12" s="37"/>
      <c r="G12" s="35" t="s">
        <v>64</v>
      </c>
      <c r="H12" s="38"/>
      <c r="I12" s="38"/>
      <c r="J12" s="38"/>
      <c r="K12" s="39"/>
    </row>
    <row r="13" spans="1:11" s="3" customFormat="1" ht="105.95" customHeight="1" x14ac:dyDescent="0.15">
      <c r="A13" s="40"/>
      <c r="B13" s="35" t="s">
        <v>13</v>
      </c>
      <c r="C13" s="36"/>
      <c r="D13" s="36"/>
      <c r="E13" s="36"/>
      <c r="F13" s="37"/>
      <c r="G13" s="35" t="s">
        <v>14</v>
      </c>
      <c r="H13" s="36"/>
      <c r="I13" s="36"/>
      <c r="J13" s="36"/>
      <c r="K13" s="37"/>
    </row>
    <row r="14" spans="1:11" s="3" customFormat="1" ht="25.5" customHeight="1" x14ac:dyDescent="0.15">
      <c r="A14" s="34" t="s">
        <v>15</v>
      </c>
      <c r="B14" s="20" t="s">
        <v>16</v>
      </c>
      <c r="C14" s="19" t="s">
        <v>17</v>
      </c>
      <c r="D14" s="12" t="s">
        <v>18</v>
      </c>
      <c r="E14" s="14"/>
      <c r="F14" s="20" t="s">
        <v>70</v>
      </c>
      <c r="G14" s="19" t="s">
        <v>71</v>
      </c>
      <c r="H14" s="12" t="s">
        <v>19</v>
      </c>
      <c r="I14" s="14"/>
      <c r="J14" s="41" t="s">
        <v>6</v>
      </c>
      <c r="K14" s="20" t="s">
        <v>20</v>
      </c>
    </row>
    <row r="15" spans="1:11" s="3" customFormat="1" ht="114.95" customHeight="1" x14ac:dyDescent="0.15">
      <c r="A15" s="42"/>
      <c r="B15" s="43" t="s">
        <v>21</v>
      </c>
      <c r="C15" s="44" t="s">
        <v>22</v>
      </c>
      <c r="D15" s="12" t="s">
        <v>23</v>
      </c>
      <c r="E15" s="14">
        <v>15</v>
      </c>
      <c r="F15" s="45" t="s">
        <v>24</v>
      </c>
      <c r="G15" s="45" t="s">
        <v>25</v>
      </c>
      <c r="H15" s="12">
        <v>15</v>
      </c>
      <c r="I15" s="14"/>
      <c r="J15" s="19">
        <v>15</v>
      </c>
      <c r="K15" s="19"/>
    </row>
    <row r="16" spans="1:11" s="3" customFormat="1" ht="126" customHeight="1" x14ac:dyDescent="0.15">
      <c r="A16" s="42"/>
      <c r="B16" s="46"/>
      <c r="C16" s="47" t="s">
        <v>26</v>
      </c>
      <c r="D16" s="12" t="s">
        <v>27</v>
      </c>
      <c r="E16" s="14">
        <v>13</v>
      </c>
      <c r="F16" s="45" t="s">
        <v>28</v>
      </c>
      <c r="G16" s="45" t="s">
        <v>29</v>
      </c>
      <c r="H16" s="12">
        <v>13</v>
      </c>
      <c r="I16" s="14"/>
      <c r="J16" s="19">
        <v>13</v>
      </c>
      <c r="K16" s="19"/>
    </row>
    <row r="17" spans="1:11" s="3" customFormat="1" ht="30" customHeight="1" x14ac:dyDescent="0.15">
      <c r="A17" s="42"/>
      <c r="B17" s="46"/>
      <c r="C17" s="48" t="s">
        <v>30</v>
      </c>
      <c r="D17" s="12" t="s">
        <v>45</v>
      </c>
      <c r="E17" s="14">
        <v>6</v>
      </c>
      <c r="F17" s="49" t="s">
        <v>47</v>
      </c>
      <c r="G17" s="49" t="s">
        <v>58</v>
      </c>
      <c r="H17" s="12">
        <v>6</v>
      </c>
      <c r="I17" s="14"/>
      <c r="J17" s="19">
        <v>6</v>
      </c>
      <c r="K17" s="19"/>
    </row>
    <row r="18" spans="1:11" s="3" customFormat="1" ht="52.5" customHeight="1" x14ac:dyDescent="0.15">
      <c r="A18" s="42"/>
      <c r="B18" s="46"/>
      <c r="C18" s="50"/>
      <c r="D18" s="12" t="s">
        <v>46</v>
      </c>
      <c r="E18" s="14">
        <v>6</v>
      </c>
      <c r="F18" s="51" t="s">
        <v>48</v>
      </c>
      <c r="G18" s="45" t="s">
        <v>58</v>
      </c>
      <c r="H18" s="12">
        <v>6</v>
      </c>
      <c r="I18" s="14"/>
      <c r="J18" s="19">
        <v>6</v>
      </c>
      <c r="K18" s="19"/>
    </row>
    <row r="19" spans="1:11" s="3" customFormat="1" ht="52.5" customHeight="1" x14ac:dyDescent="0.15">
      <c r="A19" s="42"/>
      <c r="B19" s="46"/>
      <c r="C19" s="52" t="s">
        <v>31</v>
      </c>
      <c r="D19" s="12" t="s">
        <v>32</v>
      </c>
      <c r="E19" s="14">
        <v>10</v>
      </c>
      <c r="F19" s="45" t="s">
        <v>49</v>
      </c>
      <c r="G19" s="45" t="s">
        <v>50</v>
      </c>
      <c r="H19" s="12">
        <v>10</v>
      </c>
      <c r="I19" s="14"/>
      <c r="J19" s="19">
        <v>10</v>
      </c>
      <c r="K19" s="19"/>
    </row>
    <row r="20" spans="1:11" s="3" customFormat="1" ht="52.9" customHeight="1" x14ac:dyDescent="0.15">
      <c r="A20" s="42"/>
      <c r="B20" s="43" t="s">
        <v>33</v>
      </c>
      <c r="C20" s="43" t="s">
        <v>56</v>
      </c>
      <c r="D20" s="12" t="s">
        <v>34</v>
      </c>
      <c r="E20" s="14">
        <v>8</v>
      </c>
      <c r="F20" s="45" t="s">
        <v>55</v>
      </c>
      <c r="G20" s="45" t="s">
        <v>35</v>
      </c>
      <c r="H20" s="12">
        <v>8</v>
      </c>
      <c r="I20" s="14"/>
      <c r="J20" s="19">
        <v>7</v>
      </c>
      <c r="K20" s="19" t="s">
        <v>59</v>
      </c>
    </row>
    <row r="21" spans="1:11" s="3" customFormat="1" ht="42.75" customHeight="1" x14ac:dyDescent="0.15">
      <c r="A21" s="42"/>
      <c r="B21" s="46"/>
      <c r="C21" s="46"/>
      <c r="D21" s="12" t="s">
        <v>36</v>
      </c>
      <c r="E21" s="14">
        <v>7</v>
      </c>
      <c r="F21" s="45" t="s">
        <v>54</v>
      </c>
      <c r="G21" s="45" t="s">
        <v>37</v>
      </c>
      <c r="H21" s="12">
        <v>7</v>
      </c>
      <c r="I21" s="14"/>
      <c r="J21" s="19">
        <v>6</v>
      </c>
      <c r="K21" s="19" t="s">
        <v>59</v>
      </c>
    </row>
    <row r="22" spans="1:11" s="3" customFormat="1" ht="65.25" customHeight="1" x14ac:dyDescent="0.15">
      <c r="A22" s="42"/>
      <c r="B22" s="46"/>
      <c r="C22" s="46"/>
      <c r="D22" s="12" t="s">
        <v>38</v>
      </c>
      <c r="E22" s="14">
        <v>8</v>
      </c>
      <c r="F22" s="45" t="s">
        <v>51</v>
      </c>
      <c r="G22" s="45" t="s">
        <v>39</v>
      </c>
      <c r="H22" s="12">
        <v>8</v>
      </c>
      <c r="I22" s="14"/>
      <c r="J22" s="19">
        <v>7</v>
      </c>
      <c r="K22" s="19" t="s">
        <v>59</v>
      </c>
    </row>
    <row r="23" spans="1:11" s="3" customFormat="1" ht="37.15" customHeight="1" x14ac:dyDescent="0.15">
      <c r="A23" s="42"/>
      <c r="B23" s="46"/>
      <c r="C23" s="46"/>
      <c r="D23" s="12" t="s">
        <v>52</v>
      </c>
      <c r="E23" s="14">
        <v>7</v>
      </c>
      <c r="F23" s="45" t="s">
        <v>53</v>
      </c>
      <c r="G23" s="45" t="s">
        <v>73</v>
      </c>
      <c r="H23" s="12">
        <v>7</v>
      </c>
      <c r="I23" s="14"/>
      <c r="J23" s="19">
        <v>6</v>
      </c>
      <c r="K23" s="19" t="s">
        <v>59</v>
      </c>
    </row>
    <row r="24" spans="1:11" s="3" customFormat="1" ht="75" customHeight="1" x14ac:dyDescent="0.15">
      <c r="A24" s="40"/>
      <c r="B24" s="53"/>
      <c r="C24" s="54" t="s">
        <v>40</v>
      </c>
      <c r="D24" s="12" t="s">
        <v>41</v>
      </c>
      <c r="E24" s="14">
        <v>10</v>
      </c>
      <c r="F24" s="45" t="s">
        <v>42</v>
      </c>
      <c r="G24" s="45" t="s">
        <v>42</v>
      </c>
      <c r="H24" s="12">
        <v>10</v>
      </c>
      <c r="I24" s="14"/>
      <c r="J24" s="41">
        <v>9</v>
      </c>
      <c r="K24" s="19" t="s">
        <v>59</v>
      </c>
    </row>
    <row r="25" spans="1:11" s="3" customFormat="1" ht="20.25" customHeight="1" x14ac:dyDescent="0.15">
      <c r="A25" s="55" t="s">
        <v>43</v>
      </c>
      <c r="B25" s="55"/>
      <c r="C25" s="55"/>
      <c r="D25" s="55"/>
      <c r="E25" s="55"/>
      <c r="F25" s="55"/>
      <c r="G25" s="55"/>
      <c r="H25" s="55"/>
      <c r="I25" s="55"/>
      <c r="J25" s="41">
        <f>J8+SUM(J15:J24)</f>
        <v>95</v>
      </c>
      <c r="K25" s="18"/>
    </row>
  </sheetData>
  <mergeCells count="51">
    <mergeCell ref="B13:F13"/>
    <mergeCell ref="G13:K13"/>
    <mergeCell ref="H14:I14"/>
    <mergeCell ref="H19:I19"/>
    <mergeCell ref="A6:C6"/>
    <mergeCell ref="D6:F6"/>
    <mergeCell ref="G6:H6"/>
    <mergeCell ref="I6:K6"/>
    <mergeCell ref="J7:K7"/>
    <mergeCell ref="J8:K8"/>
    <mergeCell ref="J9:K9"/>
    <mergeCell ref="J10:K10"/>
    <mergeCell ref="J11:K11"/>
    <mergeCell ref="D16:E16"/>
    <mergeCell ref="D17:E17"/>
    <mergeCell ref="D18:E18"/>
    <mergeCell ref="A14:A24"/>
    <mergeCell ref="B20:B24"/>
    <mergeCell ref="H15:I15"/>
    <mergeCell ref="H16:I16"/>
    <mergeCell ref="H17:I17"/>
    <mergeCell ref="H18:I18"/>
    <mergeCell ref="H20:I20"/>
    <mergeCell ref="H21:I21"/>
    <mergeCell ref="H22:I22"/>
    <mergeCell ref="H23:I23"/>
    <mergeCell ref="H24:I24"/>
    <mergeCell ref="D14:E14"/>
    <mergeCell ref="D15:E15"/>
    <mergeCell ref="A1:K1"/>
    <mergeCell ref="A2:K2"/>
    <mergeCell ref="A4:C4"/>
    <mergeCell ref="D4:K4"/>
    <mergeCell ref="A25:I25"/>
    <mergeCell ref="A5:C5"/>
    <mergeCell ref="D5:F5"/>
    <mergeCell ref="G5:H5"/>
    <mergeCell ref="I5:K5"/>
    <mergeCell ref="B12:F12"/>
    <mergeCell ref="G12:K12"/>
    <mergeCell ref="A7:C11"/>
    <mergeCell ref="A12:A13"/>
    <mergeCell ref="B15:B19"/>
    <mergeCell ref="C17:C18"/>
    <mergeCell ref="C20:C23"/>
    <mergeCell ref="D24:E24"/>
    <mergeCell ref="D19:E19"/>
    <mergeCell ref="D20:E20"/>
    <mergeCell ref="D21:E21"/>
    <mergeCell ref="D22:E22"/>
    <mergeCell ref="D23:E23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301-武窑桥地方债追加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eyJoZGlkIjoiM2VhNDdhM2I3YmVkMzdhODFjODgyNTM1YThkODI4ZTYifQ==</vt:lpwstr>
  </property>
  <property fmtid="{D5CDD505-2E9C-101B-9397-08002B2CF9AE}" pid="4" name="ICV">
    <vt:lpwstr>532707A8129D4133A6BD0E936125C364</vt:lpwstr>
  </property>
</Properties>
</file>