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765" tabRatio="817"/>
  </bookViews>
  <sheets>
    <sheet name="4.基建修缮类（北辅路） " sheetId="34" r:id="rId1"/>
  </sheets>
  <calcPr calcId="145621"/>
</workbook>
</file>

<file path=xl/calcChain.xml><?xml version="1.0" encoding="utf-8"?>
<calcChain xmlns="http://schemas.openxmlformats.org/spreadsheetml/2006/main">
  <c r="I9" i="34" l="1"/>
  <c r="J9" i="34" s="1"/>
  <c r="J25" i="34" s="1"/>
</calcChain>
</file>

<file path=xl/sharedStrings.xml><?xml version="1.0" encoding="utf-8"?>
<sst xmlns="http://schemas.openxmlformats.org/spreadsheetml/2006/main" count="74" uniqueCount="69">
  <si>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</si>
  <si>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</si>
  <si>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</si>
  <si>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2021年京藏高速北辅路改建工程</t>
  </si>
  <si>
    <t>主管部门及代码</t>
  </si>
  <si>
    <t>实施单位</t>
  </si>
  <si>
    <t>北京市交通委员会昌平公路分局</t>
  </si>
  <si>
    <t>项目负责人</t>
  </si>
  <si>
    <t>梁雪垠</t>
  </si>
  <si>
    <t>联系电话</t>
  </si>
  <si>
    <t>69742715-301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</si>
  <si>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</si>
  <si>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</si>
  <si>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</si>
  <si>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</si>
  <si>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</si>
  <si>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</si>
  <si>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</si>
  <si>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</si>
  <si>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</si>
  <si>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</si>
  <si>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</si>
  <si>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</si>
  <si>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按照《公路工程质量检验评定标准》JTG F80/1-2017的要求，完成京藏高速北辅路改建计划工作，由之前的二级公路提升为城市主干道，建设规模4.4公里，路基全宽21.5米，改建工程完成后将有效增强道路的通行能力、缓解交通压力，为周边居民提供保障性服务。项目期预算资金总额13043万元，其中2017年至2020年预算资金2750万元，2021年预算资金2000万元。
年度目标：2021年计划完成投资调整为1250万元；2021年计划完成旧县桥北侧新建下部结构（桩、承台）工程，面积为729平方米；完成京通铁路顶进施工进场和驻地建设，驻地场地面积3300平米；2021年完成资金支付1000万元。</t>
  </si>
  <si>
    <t>按照《公路工程质量检验评定标准》JTG F80/1-2017的要求，完成京藏高速北辅路改建计划工作，由之前的二级公路提升为城市主干道，建设规模4.4公里，路基全宽21.5米，改建工程完成后将有效增强道路的通行能力、缓解交通压力，为周边居民提供保障性服务。项目期预算资金总额13043万元，其中2017年至2020年预算资金2750万元，2021年预算资金2000万元。
年度目标：2021年计划完成投资调整为1250万元；2021年实施旧县桥北侧新建下部结构工程；完成京通铁路顶进施工驻地建设；2021年完成资金支付1000万元。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</si>
  <si>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</si>
  <si>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</si>
  <si>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</si>
  <si>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</si>
  <si>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</si>
  <si>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</si>
  <si>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</si>
  <si>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</si>
  <si>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</si>
  <si>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</si>
  <si>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铁路顶进箱涵工程</t>
  </si>
  <si>
    <t>2021年完成进场和驻地建设驻地场地面积3300平米</t>
  </si>
  <si>
    <t>2021年完成驻地建设</t>
  </si>
  <si>
    <t>桥梁工程</t>
  </si>
  <si>
    <t>旧县桥北侧新建：长80.06米，宽9.115米，面积729平米。2021年完成旧县桥北侧新建下部结构（桩、承台）工程</t>
  </si>
  <si>
    <t>2021年实施旧县桥北侧新建下部结构工程</t>
  </si>
  <si>
    <t>质量指标
（13分）</t>
  </si>
  <si>
    <t>工程质量标准</t>
  </si>
  <si>
    <t>根据《公路工程质量检验评定标准》JTG F80/1-2017要求，工程质量等级评定为合格</t>
  </si>
  <si>
    <t>符合《公路工程质量检验评定标准》要求，工程质量等级评定为合格。</t>
  </si>
  <si>
    <t>设计标准</t>
  </si>
  <si>
    <t>主干路，设计速度40公里/小时</t>
  </si>
  <si>
    <t>进度指标
（12分）</t>
  </si>
  <si>
    <t>工程施工进度</t>
  </si>
  <si>
    <t>土建工程开、停工时间2021年10月至2021年12月</t>
  </si>
  <si>
    <t>土建工程开工时间2021年12月</t>
  </si>
  <si>
    <t>资金支付进度</t>
  </si>
  <si>
    <t>根据项目实际实施进度和合同金额完成资金支付,最晚不超过2021年12月底</t>
  </si>
  <si>
    <t>完成年度资金支付</t>
  </si>
  <si>
    <t>成本指标
（10分）</t>
  </si>
  <si>
    <t>项目预算控制数</t>
  </si>
  <si>
    <t>调整后的预算控制数为1000万元</t>
  </si>
  <si>
    <t>1000万元</t>
  </si>
  <si>
    <t>效
果
指
标
(40分)</t>
  </si>
  <si>
    <t>效益指标
（40分）</t>
  </si>
  <si>
    <t>社会效益</t>
  </si>
  <si>
    <t>桥梁、道路改建后，路况明显改善，车辆和行车人的交通安全状况得到提升。</t>
  </si>
  <si>
    <t>支撑依据不充分</t>
  </si>
  <si>
    <t>可持续影响</t>
  </si>
  <si>
    <t>项目竣工通车后，路面新改建周期延长，可以达到设计年限15年。</t>
  </si>
  <si>
    <t>总分</t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</si>
  <si>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</si>
  <si>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</si>
  <si>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
（1</t>
    </r>
    <r>
      <rPr>
        <sz val="10.5"/>
        <color rgb="FF000000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</si>
</sst>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9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2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13" fillId="0" borderId="0"/>
    <xf numFmtId="43" fontId="13" fillId="0" borderId="0" applyFont="0" applyFill="0" applyBorder="0" applyAlignment="0" applyProtection="0">
      <alignment vertical="center"/>
    </xf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43" fontId="12" fillId="0" borderId="0" applyFont="0" applyFill="0" applyBorder="0" applyAlignment="0" applyProtection="0">
      <alignment vertical="center"/>
    </xf>
    <xf numFmtId="0" fontId="13" fillId="0" borderId="0"/>
    <xf numFmtId="0" fontId="12" fillId="0" borderId="0"/>
    <xf numFmtId="0" fontId="12" fillId="0" borderId="0">
      <alignment vertical="center"/>
    </xf>
    <xf numFmtId="0" fontId="3" fillId="0" borderId="0"/>
  </cellStyleXfs>
  <cellXfs count="7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0" fillId="0" borderId="0" xfId="0" applyFont="1" applyFill="1" applyBorder="1" applyAlignment="1"/>
    <xf numFmtId="0" fontId="4" fillId="0" borderId="0" xfId="0" applyFont="1" applyFill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78" fontId="0" fillId="0" borderId="0" xfId="0" applyNumberForma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178" fontId="3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178" fontId="15" fillId="0" borderId="2" xfId="0" applyNumberFormat="1" applyFont="1" applyFill="1" applyBorder="1" applyAlignment="1">
      <alignment horizontal="center" vertical="center" wrapText="1"/>
    </xf>
    <xf numFmtId="178" fontId="15" fillId="0" borderId="4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3" fontId="15" fillId="0" borderId="5" xfId="2" applyFont="1" applyFill="1" applyBorder="1" applyAlignment="1">
      <alignment horizontal="right" vertical="center"/>
    </xf>
    <xf numFmtId="10" fontId="15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textRotation="255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>
      <alignment vertical="center"/>
    </xf>
    <xf numFmtId="0" fontId="15" fillId="0" borderId="4" xfId="0" applyFont="1" applyFill="1" applyBorder="1">
      <alignment vertical="center"/>
    </xf>
    <xf numFmtId="0" fontId="15" fillId="0" borderId="14" xfId="0" applyFont="1" applyFill="1" applyBorder="1" applyAlignment="1">
      <alignment horizontal="center" vertical="center" textRotation="255"/>
    </xf>
    <xf numFmtId="0" fontId="15" fillId="0" borderId="2" xfId="0" applyNumberFormat="1" applyFont="1" applyFill="1" applyBorder="1" applyAlignment="1">
      <alignment horizontal="left" vertical="center" wrapText="1"/>
    </xf>
    <xf numFmtId="0" fontId="15" fillId="0" borderId="3" xfId="0" applyNumberFormat="1" applyFont="1" applyFill="1" applyBorder="1" applyAlignment="1">
      <alignment horizontal="left" vertical="center" wrapText="1"/>
    </xf>
    <xf numFmtId="0" fontId="15" fillId="0" borderId="4" xfId="0" applyNumberFormat="1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178" fontId="15" fillId="0" borderId="5" xfId="0" applyNumberFormat="1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textRotation="255"/>
    </xf>
    <xf numFmtId="0" fontId="17" fillId="0" borderId="13" xfId="7" applyFont="1" applyFill="1" applyBorder="1" applyAlignment="1">
      <alignment horizontal="center" vertical="center" wrapText="1"/>
    </xf>
    <xf numFmtId="0" fontId="15" fillId="0" borderId="5" xfId="10" applyFont="1" applyFill="1" applyBorder="1" applyAlignment="1">
      <alignment horizontal="center" vertical="center" wrapText="1"/>
    </xf>
    <xf numFmtId="0" fontId="17" fillId="0" borderId="15" xfId="7" applyFont="1" applyFill="1" applyBorder="1" applyAlignment="1">
      <alignment horizontal="center" vertical="center" wrapText="1"/>
    </xf>
    <xf numFmtId="0" fontId="17" fillId="0" borderId="5" xfId="10" applyFont="1" applyFill="1" applyBorder="1" applyAlignment="1">
      <alignment horizontal="center" vertical="center" wrapText="1"/>
    </xf>
    <xf numFmtId="57" fontId="15" fillId="0" borderId="5" xfId="10" applyNumberFormat="1" applyFont="1" applyFill="1" applyBorder="1" applyAlignment="1">
      <alignment horizontal="center" vertical="center" wrapText="1"/>
    </xf>
    <xf numFmtId="0" fontId="17" fillId="0" borderId="13" xfId="7" applyFont="1" applyFill="1" applyBorder="1" applyAlignment="1">
      <alignment horizontal="center" vertical="center" wrapText="1"/>
    </xf>
    <xf numFmtId="0" fontId="17" fillId="0" borderId="5" xfId="7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</cellXfs>
  <cellStyles count="16">
    <cellStyle name="常规" xfId="0" builtinId="0"/>
    <cellStyle name="常规 2" xfId="7"/>
    <cellStyle name="常规 2 2" xfId="5"/>
    <cellStyle name="常规 2 2 2" xfId="4"/>
    <cellStyle name="常规 2 3" xfId="6"/>
    <cellStyle name="常规 2 4" xfId="8"/>
    <cellStyle name="常规 3" xfId="9"/>
    <cellStyle name="常规 4" xfId="10"/>
    <cellStyle name="常规 4 2" xfId="12"/>
    <cellStyle name="常规 4 3" xfId="13"/>
    <cellStyle name="常规 4 4" xfId="1"/>
    <cellStyle name="常规 5" xfId="14"/>
    <cellStyle name="常规 6" xfId="3"/>
    <cellStyle name="常规 7" xfId="15"/>
    <cellStyle name="千位分隔" xfId="2" builtinId="3"/>
    <cellStyle name="千位分隔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tabSelected="1" zoomScale="58" zoomScaleNormal="58" workbookViewId="0">
      <selection activeCell="A5" sqref="A5:K25"/>
    </sheetView>
  </sheetViews>
  <sheetFormatPr defaultColWidth="9" defaultRowHeight="13.5" x14ac:dyDescent="0.15"/>
  <cols>
    <col min="1" max="1" width="4.125" style="7" customWidth="1"/>
    <col min="2" max="3" width="9.625" style="7" customWidth="1"/>
    <col min="4" max="4" width="23.25" style="7" customWidth="1"/>
    <col min="5" max="6" width="15.625" style="8" customWidth="1"/>
    <col min="7" max="7" width="16" style="8" customWidth="1"/>
    <col min="8" max="8" width="9.5" style="7" customWidth="1"/>
    <col min="9" max="9" width="12.625" style="7" customWidth="1"/>
    <col min="10" max="10" width="8.75" style="9" customWidth="1"/>
    <col min="11" max="11" width="14.75" style="7" customWidth="1"/>
    <col min="12" max="16384" width="9" style="7"/>
  </cols>
  <sheetData>
    <row r="1" spans="1:14" ht="20.25" x14ac:dyDescent="0.1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4" s="1" customFormat="1" ht="22.5" x14ac:dyDescent="0.15">
      <c r="A2" s="17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4" s="2" customFormat="1" ht="18.75" x14ac:dyDescent="0.1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4" s="2" customFormat="1" ht="11.25" customHeight="1" x14ac:dyDescent="0.15">
      <c r="A4" s="10"/>
      <c r="B4" s="10"/>
      <c r="C4" s="10"/>
      <c r="D4" s="10"/>
      <c r="E4" s="11"/>
      <c r="F4" s="11"/>
      <c r="G4" s="11"/>
      <c r="H4" s="10"/>
      <c r="I4" s="10"/>
      <c r="J4" s="13"/>
      <c r="K4" s="10"/>
    </row>
    <row r="5" spans="1:14" s="3" customFormat="1" ht="20.25" customHeight="1" x14ac:dyDescent="0.15">
      <c r="A5" s="28" t="s">
        <v>2</v>
      </c>
      <c r="B5" s="29"/>
      <c r="C5" s="30"/>
      <c r="D5" s="28" t="s">
        <v>3</v>
      </c>
      <c r="E5" s="29"/>
      <c r="F5" s="29"/>
      <c r="G5" s="29"/>
      <c r="H5" s="29"/>
      <c r="I5" s="29"/>
      <c r="J5" s="29"/>
      <c r="K5" s="30"/>
    </row>
    <row r="6" spans="1:14" s="3" customFormat="1" ht="20.25" customHeight="1" x14ac:dyDescent="0.15">
      <c r="A6" s="28" t="s">
        <v>4</v>
      </c>
      <c r="B6" s="29"/>
      <c r="C6" s="30"/>
      <c r="D6" s="28" t="s">
        <v>67</v>
      </c>
      <c r="E6" s="29"/>
      <c r="F6" s="30"/>
      <c r="G6" s="28" t="s">
        <v>5</v>
      </c>
      <c r="H6" s="30"/>
      <c r="I6" s="28" t="s">
        <v>6</v>
      </c>
      <c r="J6" s="29"/>
      <c r="K6" s="30"/>
    </row>
    <row r="7" spans="1:14" s="4" customFormat="1" ht="21.95" customHeight="1" x14ac:dyDescent="0.15">
      <c r="A7" s="20" t="s">
        <v>7</v>
      </c>
      <c r="B7" s="20"/>
      <c r="C7" s="20"/>
      <c r="D7" s="21" t="s">
        <v>8</v>
      </c>
      <c r="E7" s="22"/>
      <c r="F7" s="23"/>
      <c r="G7" s="20" t="s">
        <v>9</v>
      </c>
      <c r="H7" s="20"/>
      <c r="I7" s="21" t="s">
        <v>10</v>
      </c>
      <c r="J7" s="22"/>
      <c r="K7" s="23"/>
      <c r="L7" s="14"/>
      <c r="M7" s="14"/>
      <c r="N7" s="14"/>
    </row>
    <row r="8" spans="1:14" s="3" customFormat="1" ht="36" customHeight="1" x14ac:dyDescent="0.15">
      <c r="A8" s="31" t="s">
        <v>11</v>
      </c>
      <c r="B8" s="32"/>
      <c r="C8" s="33"/>
      <c r="D8" s="34"/>
      <c r="E8" s="34" t="s">
        <v>12</v>
      </c>
      <c r="F8" s="35" t="s">
        <v>13</v>
      </c>
      <c r="G8" s="35" t="s">
        <v>14</v>
      </c>
      <c r="H8" s="36" t="s">
        <v>68</v>
      </c>
      <c r="I8" s="36" t="s">
        <v>66</v>
      </c>
      <c r="J8" s="37" t="s">
        <v>15</v>
      </c>
      <c r="K8" s="38"/>
    </row>
    <row r="9" spans="1:14" s="3" customFormat="1" ht="20.25" customHeight="1" x14ac:dyDescent="0.15">
      <c r="A9" s="39"/>
      <c r="B9" s="40"/>
      <c r="C9" s="41"/>
      <c r="D9" s="34" t="s">
        <v>16</v>
      </c>
      <c r="E9" s="42">
        <v>2000</v>
      </c>
      <c r="F9" s="42">
        <v>1000</v>
      </c>
      <c r="G9" s="42">
        <v>1000</v>
      </c>
      <c r="H9" s="35">
        <v>10</v>
      </c>
      <c r="I9" s="43">
        <f>+G9/F9</f>
        <v>1</v>
      </c>
      <c r="J9" s="37">
        <f>IF(H9*I9&lt;10,H9*I9,10)</f>
        <v>10</v>
      </c>
      <c r="K9" s="38"/>
    </row>
    <row r="10" spans="1:14" s="3" customFormat="1" ht="20.25" customHeight="1" x14ac:dyDescent="0.15">
      <c r="A10" s="39"/>
      <c r="B10" s="40"/>
      <c r="C10" s="41"/>
      <c r="D10" s="44" t="s">
        <v>17</v>
      </c>
      <c r="E10" s="42">
        <v>2000</v>
      </c>
      <c r="F10" s="42">
        <v>1000</v>
      </c>
      <c r="G10" s="42">
        <v>1000</v>
      </c>
      <c r="H10" s="35"/>
      <c r="I10" s="43"/>
      <c r="J10" s="37"/>
      <c r="K10" s="38"/>
    </row>
    <row r="11" spans="1:14" s="3" customFormat="1" ht="20.25" customHeight="1" x14ac:dyDescent="0.15">
      <c r="A11" s="39"/>
      <c r="B11" s="40"/>
      <c r="C11" s="41"/>
      <c r="D11" s="44" t="s">
        <v>18</v>
      </c>
      <c r="E11" s="44">
        <v>0</v>
      </c>
      <c r="F11" s="44">
        <v>0</v>
      </c>
      <c r="G11" s="35"/>
      <c r="H11" s="35"/>
      <c r="I11" s="35"/>
      <c r="J11" s="37"/>
      <c r="K11" s="38"/>
    </row>
    <row r="12" spans="1:14" s="3" customFormat="1" ht="20.25" customHeight="1" x14ac:dyDescent="0.15">
      <c r="A12" s="45"/>
      <c r="B12" s="46"/>
      <c r="C12" s="47"/>
      <c r="D12" s="44" t="s">
        <v>19</v>
      </c>
      <c r="E12" s="34">
        <v>0</v>
      </c>
      <c r="F12" s="34">
        <v>0</v>
      </c>
      <c r="G12" s="35"/>
      <c r="H12" s="35"/>
      <c r="I12" s="35"/>
      <c r="J12" s="37"/>
      <c r="K12" s="38"/>
    </row>
    <row r="13" spans="1:14" s="3" customFormat="1" ht="24" customHeight="1" x14ac:dyDescent="0.15">
      <c r="A13" s="48" t="s">
        <v>20</v>
      </c>
      <c r="B13" s="49" t="s">
        <v>21</v>
      </c>
      <c r="C13" s="50"/>
      <c r="D13" s="50"/>
      <c r="E13" s="50"/>
      <c r="F13" s="51"/>
      <c r="G13" s="49" t="s">
        <v>22</v>
      </c>
      <c r="H13" s="52"/>
      <c r="I13" s="52"/>
      <c r="J13" s="52"/>
      <c r="K13" s="53"/>
    </row>
    <row r="14" spans="1:14" s="3" customFormat="1" ht="108" customHeight="1" x14ac:dyDescent="0.15">
      <c r="A14" s="54"/>
      <c r="B14" s="55" t="s">
        <v>23</v>
      </c>
      <c r="C14" s="56"/>
      <c r="D14" s="56"/>
      <c r="E14" s="56"/>
      <c r="F14" s="57"/>
      <c r="G14" s="55" t="s">
        <v>24</v>
      </c>
      <c r="H14" s="56"/>
      <c r="I14" s="56"/>
      <c r="J14" s="56"/>
      <c r="K14" s="57"/>
    </row>
    <row r="15" spans="1:14" s="3" customFormat="1" ht="32.1" customHeight="1" x14ac:dyDescent="0.15">
      <c r="A15" s="48" t="s">
        <v>25</v>
      </c>
      <c r="B15" s="36" t="s">
        <v>26</v>
      </c>
      <c r="C15" s="35" t="s">
        <v>27</v>
      </c>
      <c r="D15" s="28" t="s">
        <v>28</v>
      </c>
      <c r="E15" s="30"/>
      <c r="F15" s="36" t="s">
        <v>29</v>
      </c>
      <c r="G15" s="35" t="s">
        <v>30</v>
      </c>
      <c r="H15" s="58" t="s">
        <v>31</v>
      </c>
      <c r="I15" s="59"/>
      <c r="J15" s="60" t="s">
        <v>15</v>
      </c>
      <c r="K15" s="36" t="s">
        <v>32</v>
      </c>
    </row>
    <row r="16" spans="1:14" s="3" customFormat="1" ht="43.15" customHeight="1" x14ac:dyDescent="0.15">
      <c r="A16" s="61"/>
      <c r="B16" s="62" t="s">
        <v>33</v>
      </c>
      <c r="C16" s="62" t="s">
        <v>34</v>
      </c>
      <c r="D16" s="28" t="s">
        <v>35</v>
      </c>
      <c r="E16" s="30"/>
      <c r="F16" s="63" t="s">
        <v>36</v>
      </c>
      <c r="G16" s="63" t="s">
        <v>37</v>
      </c>
      <c r="H16" s="58">
        <v>8</v>
      </c>
      <c r="I16" s="59"/>
      <c r="J16" s="35">
        <v>8</v>
      </c>
      <c r="K16" s="63"/>
    </row>
    <row r="17" spans="1:11" s="3" customFormat="1" ht="91.15" customHeight="1" x14ac:dyDescent="0.15">
      <c r="A17" s="61"/>
      <c r="B17" s="64"/>
      <c r="C17" s="64"/>
      <c r="D17" s="28" t="s">
        <v>38</v>
      </c>
      <c r="E17" s="30"/>
      <c r="F17" s="63" t="s">
        <v>39</v>
      </c>
      <c r="G17" s="63" t="s">
        <v>40</v>
      </c>
      <c r="H17" s="58">
        <v>7</v>
      </c>
      <c r="I17" s="59"/>
      <c r="J17" s="35">
        <v>3</v>
      </c>
      <c r="K17" s="63"/>
    </row>
    <row r="18" spans="1:11" s="3" customFormat="1" ht="63" customHeight="1" x14ac:dyDescent="0.15">
      <c r="A18" s="61"/>
      <c r="B18" s="64"/>
      <c r="C18" s="62" t="s">
        <v>41</v>
      </c>
      <c r="D18" s="28" t="s">
        <v>42</v>
      </c>
      <c r="E18" s="30"/>
      <c r="F18" s="63" t="s">
        <v>43</v>
      </c>
      <c r="G18" s="65" t="s">
        <v>44</v>
      </c>
      <c r="H18" s="58">
        <v>7</v>
      </c>
      <c r="I18" s="59"/>
      <c r="J18" s="35">
        <v>7</v>
      </c>
      <c r="K18" s="63"/>
    </row>
    <row r="19" spans="1:11" s="3" customFormat="1" ht="40.15" customHeight="1" x14ac:dyDescent="0.15">
      <c r="A19" s="61"/>
      <c r="B19" s="64"/>
      <c r="C19" s="64"/>
      <c r="D19" s="28" t="s">
        <v>45</v>
      </c>
      <c r="E19" s="30"/>
      <c r="F19" s="63" t="s">
        <v>46</v>
      </c>
      <c r="G19" s="63" t="s">
        <v>46</v>
      </c>
      <c r="H19" s="58">
        <v>6</v>
      </c>
      <c r="I19" s="59"/>
      <c r="J19" s="35">
        <v>6</v>
      </c>
      <c r="K19" s="63"/>
    </row>
    <row r="20" spans="1:11" s="3" customFormat="1" ht="46.15" customHeight="1" x14ac:dyDescent="0.15">
      <c r="A20" s="61"/>
      <c r="B20" s="64"/>
      <c r="C20" s="62" t="s">
        <v>47</v>
      </c>
      <c r="D20" s="28" t="s">
        <v>48</v>
      </c>
      <c r="E20" s="30"/>
      <c r="F20" s="65" t="s">
        <v>49</v>
      </c>
      <c r="G20" s="65" t="s">
        <v>50</v>
      </c>
      <c r="H20" s="58">
        <v>6</v>
      </c>
      <c r="I20" s="59"/>
      <c r="J20" s="35">
        <v>4</v>
      </c>
      <c r="K20" s="63"/>
    </row>
    <row r="21" spans="1:11" s="3" customFormat="1" ht="63" customHeight="1" x14ac:dyDescent="0.15">
      <c r="A21" s="61"/>
      <c r="B21" s="64"/>
      <c r="C21" s="64"/>
      <c r="D21" s="28" t="s">
        <v>51</v>
      </c>
      <c r="E21" s="30"/>
      <c r="F21" s="65" t="s">
        <v>52</v>
      </c>
      <c r="G21" s="66" t="s">
        <v>53</v>
      </c>
      <c r="H21" s="58">
        <v>6</v>
      </c>
      <c r="I21" s="59"/>
      <c r="J21" s="35">
        <v>6</v>
      </c>
      <c r="K21" s="63"/>
    </row>
    <row r="22" spans="1:11" s="3" customFormat="1" ht="36" customHeight="1" x14ac:dyDescent="0.15">
      <c r="A22" s="61"/>
      <c r="B22" s="64"/>
      <c r="C22" s="67" t="s">
        <v>54</v>
      </c>
      <c r="D22" s="28" t="s">
        <v>55</v>
      </c>
      <c r="E22" s="30"/>
      <c r="F22" s="63" t="s">
        <v>56</v>
      </c>
      <c r="G22" s="63" t="s">
        <v>57</v>
      </c>
      <c r="H22" s="58">
        <v>10</v>
      </c>
      <c r="I22" s="59"/>
      <c r="J22" s="35">
        <v>10</v>
      </c>
      <c r="K22" s="63"/>
    </row>
    <row r="23" spans="1:11" s="3" customFormat="1" ht="87" customHeight="1" x14ac:dyDescent="0.15">
      <c r="A23" s="61"/>
      <c r="B23" s="68" t="s">
        <v>58</v>
      </c>
      <c r="C23" s="62" t="s">
        <v>59</v>
      </c>
      <c r="D23" s="28" t="s">
        <v>60</v>
      </c>
      <c r="E23" s="30"/>
      <c r="F23" s="63" t="s">
        <v>61</v>
      </c>
      <c r="G23" s="63" t="s">
        <v>61</v>
      </c>
      <c r="H23" s="58">
        <v>20</v>
      </c>
      <c r="I23" s="59"/>
      <c r="J23" s="35">
        <v>18</v>
      </c>
      <c r="K23" s="63" t="s">
        <v>62</v>
      </c>
    </row>
    <row r="24" spans="1:11" s="3" customFormat="1" ht="99" customHeight="1" x14ac:dyDescent="0.15">
      <c r="A24" s="61"/>
      <c r="B24" s="68"/>
      <c r="C24" s="64"/>
      <c r="D24" s="28" t="s">
        <v>63</v>
      </c>
      <c r="E24" s="30"/>
      <c r="F24" s="63" t="s">
        <v>64</v>
      </c>
      <c r="G24" s="63" t="s">
        <v>64</v>
      </c>
      <c r="H24" s="58">
        <v>20</v>
      </c>
      <c r="I24" s="59"/>
      <c r="J24" s="35">
        <v>18</v>
      </c>
      <c r="K24" s="63" t="s">
        <v>62</v>
      </c>
    </row>
    <row r="25" spans="1:11" s="3" customFormat="1" ht="28.15" customHeight="1" x14ac:dyDescent="0.15">
      <c r="A25" s="69" t="s">
        <v>65</v>
      </c>
      <c r="B25" s="69"/>
      <c r="C25" s="69"/>
      <c r="D25" s="69"/>
      <c r="E25" s="69"/>
      <c r="F25" s="69"/>
      <c r="G25" s="69"/>
      <c r="H25" s="69"/>
      <c r="I25" s="69"/>
      <c r="J25" s="60">
        <f>J9+SUM(J16:J24)</f>
        <v>90</v>
      </c>
      <c r="K25" s="34"/>
    </row>
    <row r="26" spans="1:11" s="5" customFormat="1" ht="31.15" customHeight="1" x14ac:dyDescent="0.15">
      <c r="A26" s="24"/>
      <c r="B26" s="25"/>
      <c r="C26" s="25"/>
      <c r="D26" s="25"/>
      <c r="E26" s="25"/>
      <c r="F26" s="25"/>
      <c r="G26" s="25"/>
      <c r="H26" s="25"/>
      <c r="I26" s="25"/>
      <c r="J26" s="25"/>
      <c r="K26" s="25"/>
    </row>
    <row r="27" spans="1:11" s="6" customFormat="1" ht="31.15" customHeight="1" x14ac:dyDescent="0.1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</row>
    <row r="28" spans="1:11" s="6" customFormat="1" ht="31.15" customHeight="1" x14ac:dyDescent="0.15">
      <c r="A28" s="27"/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 s="6" customFormat="1" ht="31.15" customHeight="1" x14ac:dyDescent="0.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</row>
    <row r="30" spans="1:11" s="3" customFormat="1" ht="14.25" x14ac:dyDescent="0.15">
      <c r="E30" s="12"/>
      <c r="F30" s="12"/>
      <c r="G30" s="12"/>
      <c r="J30" s="15"/>
    </row>
  </sheetData>
  <mergeCells count="56">
    <mergeCell ref="A8:C12"/>
    <mergeCell ref="A13:A14"/>
    <mergeCell ref="A15:A24"/>
    <mergeCell ref="B16:B22"/>
    <mergeCell ref="B23:B24"/>
    <mergeCell ref="C16:C17"/>
    <mergeCell ref="C18:C19"/>
    <mergeCell ref="C20:C21"/>
    <mergeCell ref="C23:C24"/>
    <mergeCell ref="A25:I25"/>
    <mergeCell ref="A26:K26"/>
    <mergeCell ref="A27:K27"/>
    <mergeCell ref="A28:K28"/>
    <mergeCell ref="A29:K29"/>
    <mergeCell ref="D22:E22"/>
    <mergeCell ref="H22:I22"/>
    <mergeCell ref="D23:E23"/>
    <mergeCell ref="H23:I23"/>
    <mergeCell ref="D24:E24"/>
    <mergeCell ref="H24:I24"/>
    <mergeCell ref="D19:E19"/>
    <mergeCell ref="H19:I19"/>
    <mergeCell ref="D20:E20"/>
    <mergeCell ref="H20:I20"/>
    <mergeCell ref="D21:E21"/>
    <mergeCell ref="H21:I21"/>
    <mergeCell ref="D16:E16"/>
    <mergeCell ref="H16:I16"/>
    <mergeCell ref="D17:E17"/>
    <mergeCell ref="H17:I17"/>
    <mergeCell ref="D18:E18"/>
    <mergeCell ref="H18:I18"/>
    <mergeCell ref="B13:F13"/>
    <mergeCell ref="G13:K13"/>
    <mergeCell ref="B14:F14"/>
    <mergeCell ref="G14:K14"/>
    <mergeCell ref="D15:E15"/>
    <mergeCell ref="H15:I15"/>
    <mergeCell ref="J8:K8"/>
    <mergeCell ref="J9:K9"/>
    <mergeCell ref="J10:K10"/>
    <mergeCell ref="J11:K11"/>
    <mergeCell ref="J12:K12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4" type="noConversion"/>
  <printOptions horizontalCentered="1"/>
  <pageMargins left="0.35416666666666702" right="0.35416666666666702" top="0.59027777777777801" bottom="0.196527777777778" header="0.51180555555555596" footer="0.51180555555555596"/>
  <pageSetup paperSize="9" scale="7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4.基建修缮类（北辅路） 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2021-03-03T15:55:00Z</cp:lastPrinted>
  <dcterms:created xsi:type="dcterms:W3CDTF">2018-03-28T14:56:00Z</dcterms:created>
  <dcterms:modified xsi:type="dcterms:W3CDTF">2022-08-11T07:23:11Z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