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25" l="1"/>
  <c r="I9" i="25" l="1"/>
  <c r="J9" i="25" s="1"/>
</calcChain>
</file>

<file path=xl/sharedStrings.xml><?xml version="1.0" encoding="utf-8"?>
<sst xmlns="http://schemas.openxmlformats.org/spreadsheetml/2006/main" count="108" uniqueCount="86">
  <si>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</si>
  <si>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</si>
  <si>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</si>
  <si>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</si>
  <si>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</si>
  <si>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</si>
  <si>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</si>
  <si>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</si>
  <si>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</si>
  <si>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</si>
  <si>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</si>
  <si>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</si>
  <si>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</si>
  <si>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</si>
  <si>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</si>
  <si>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</si>
  <si>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</si>
  <si>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</si>
  <si>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</si>
  <si>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</si>
  <si>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</si>
  <si>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</si>
  <si>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</si>
  <si>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</si>
  <si>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</si>
  <si>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</si>
  <si>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</si>
  <si>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</si>
  <si>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</si>
  <si>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</si>
  <si>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</si>
  <si>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</si>
  <si>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</si>
  <si>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总分</t>
  </si>
  <si>
    <t>招标采购时间</t>
  </si>
  <si>
    <t>工程质量标准</t>
  </si>
  <si>
    <t>（2021年度）</t>
  </si>
  <si>
    <t>北京市交通委员会顺义公路分局</t>
  </si>
  <si>
    <t>日常养护里程（km）</t>
  </si>
  <si>
    <t>日常养护面积（平米）</t>
  </si>
  <si>
    <t>日常养护项目预算控制数</t>
  </si>
  <si>
    <t>3702.61万元</t>
  </si>
  <si>
    <t>达成预期指标</t>
  </si>
  <si>
    <t>2021年普通公路日常养护</t>
    <phoneticPr fontId="11" type="noConversion"/>
  </si>
  <si>
    <t>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、路网建设运维等。</t>
    <phoneticPr fontId="11" type="noConversion"/>
  </si>
  <si>
    <t>路网设施运维</t>
  </si>
  <si>
    <t>路网设施建设工程</t>
  </si>
  <si>
    <t>807.29公里</t>
    <phoneticPr fontId="11" type="noConversion"/>
  </si>
  <si>
    <t>1363.2万平方米</t>
    <phoneticPr fontId="11" type="noConversion"/>
  </si>
  <si>
    <t>278套</t>
    <phoneticPr fontId="11" type="noConversion"/>
  </si>
  <si>
    <t>新建3处视频点位、23套交调设备更新、47套视频设备更新和新增2套上云网关</t>
    <phoneticPr fontId="11" type="noConversion"/>
  </si>
  <si>
    <t>实施养护后国市干线路路面使用性能指数MQI</t>
  </si>
  <si>
    <t>实施养护后县级路路面使用性能指数MQI</t>
  </si>
  <si>
    <t>路网设施运维质量标准</t>
  </si>
  <si>
    <t>≥90</t>
    <phoneticPr fontId="11" type="noConversion"/>
  </si>
  <si>
    <t>根据《公路工程质量检验评定标准》JTG F80/1-2017要求，工程质量须达到合格标准。</t>
    <phoneticPr fontId="11" type="noConversion"/>
  </si>
  <si>
    <t>≥85</t>
    <phoneticPr fontId="11" type="noConversion"/>
  </si>
  <si>
    <t>符合《北京市普通公路路网信息采集与发布设施运维技术规程》，达到合格等级。</t>
    <phoneticPr fontId="11" type="noConversion"/>
  </si>
  <si>
    <t>路网建设方案制定和前期准备时间</t>
  </si>
  <si>
    <t>路网设施建设验收时间</t>
  </si>
  <si>
    <t>路网设备运维</t>
  </si>
  <si>
    <t>日常养护实施进度</t>
  </si>
  <si>
    <t>日常养护验收时间</t>
  </si>
  <si>
    <t>日常养护资金支付进度</t>
  </si>
  <si>
    <t>路网设施建设施工时间</t>
  </si>
  <si>
    <t>路网设施建设及运维资金支付进度</t>
  </si>
  <si>
    <t>招标时间：2020年12月，签订合同时间：2020年12月，项目实施：2021年1月至2021年12月</t>
    <phoneticPr fontId="11" type="noConversion"/>
  </si>
  <si>
    <t>按照项目的完工进度分别验收，按时完成率100%</t>
    <phoneticPr fontId="11" type="noConversion"/>
  </si>
  <si>
    <t>根据项目实际实施进度和合同金额完成资金拨付</t>
    <phoneticPr fontId="11" type="noConversion"/>
  </si>
  <si>
    <t>2021年8月份</t>
    <phoneticPr fontId="11" type="noConversion"/>
  </si>
  <si>
    <t>2021年10月份</t>
    <phoneticPr fontId="11" type="noConversion"/>
  </si>
  <si>
    <t>2021年10月份-2021年12月份</t>
    <phoneticPr fontId="11" type="noConversion"/>
  </si>
  <si>
    <t>2021年12月份</t>
    <phoneticPr fontId="11" type="noConversion"/>
  </si>
  <si>
    <t>全年，2021年1月至2021年12月</t>
    <phoneticPr fontId="11" type="noConversion"/>
  </si>
  <si>
    <t>路网设施建设及运维年度预算控制数</t>
  </si>
  <si>
    <t>425.61万元</t>
    <phoneticPr fontId="11" type="noConversion"/>
  </si>
  <si>
    <t>日常养护社会效益</t>
  </si>
  <si>
    <t>路网建设运维社会效益</t>
  </si>
  <si>
    <t>保障道路桥梁使用功能，保证公路路况良好、设施齐全，改善群众出行条件和行车安全环境。</t>
    <phoneticPr fontId="11" type="noConversion"/>
  </si>
  <si>
    <t>1.提高全路网现代化管理与服务水平，提升道路通行能力。2.保障设备正常运行，延长设备设施的使用寿命，保证数据采集和信息发布及时准确。3.为公众提供便捷高效的公路出行信息服务。</t>
    <phoneticPr fontId="11" type="noConversion"/>
  </si>
  <si>
    <t>项目负责人</t>
    <phoneticPr fontId="11" type="noConversion"/>
  </si>
  <si>
    <t>佟慧超</t>
    <phoneticPr fontId="11" type="noConversion"/>
  </si>
  <si>
    <t>联系电话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</si>
  <si>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</si>
  <si>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</si>
  <si>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执行率（C/B)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</si>
</sst>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5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right" vertical="center"/>
    </xf>
    <xf numFmtId="10" fontId="12" fillId="0" borderId="8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4" fillId="0" borderId="8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topLeftCell="A34" workbookViewId="0">
      <selection activeCell="J37" sqref="A5:K37"/>
    </sheetView>
  </sheetViews>
  <sheetFormatPr defaultColWidth="9" defaultRowHeight="13.5" x14ac:dyDescent="0.15"/>
  <cols>
    <col min="1" max="1" width="4.125" customWidth="1"/>
    <col min="2" max="3" width="9.25" customWidth="1"/>
    <col min="4" max="4" width="21.125" customWidth="1"/>
    <col min="5" max="5" width="16.5" style="4" customWidth="1"/>
    <col min="6" max="6" width="19.5" style="4" customWidth="1"/>
    <col min="7" max="7" width="17.875" style="4" customWidth="1"/>
    <col min="8" max="8" width="14.625" customWidth="1"/>
    <col min="9" max="9" width="24.375" customWidth="1"/>
    <col min="10" max="10" width="8.625" style="5" customWidth="1"/>
    <col min="11" max="11" width="15.125" customWidth="1"/>
  </cols>
  <sheetData>
    <row r="1" spans="1:19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9" ht="22.5" customHeight="1" x14ac:dyDescent="0.1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9" s="1" customFormat="1" ht="22.5" customHeight="1" x14ac:dyDescent="0.15">
      <c r="A3" s="13" t="s">
        <v>36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9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9" s="2" customFormat="1" ht="20.25" customHeight="1" x14ac:dyDescent="0.15">
      <c r="A5" s="17" t="s">
        <v>1</v>
      </c>
      <c r="B5" s="18"/>
      <c r="C5" s="19"/>
      <c r="D5" s="17" t="s">
        <v>43</v>
      </c>
      <c r="E5" s="18"/>
      <c r="F5" s="18"/>
      <c r="G5" s="18"/>
      <c r="H5" s="18"/>
      <c r="I5" s="18"/>
      <c r="J5" s="18"/>
      <c r="K5" s="19"/>
    </row>
    <row r="6" spans="1:19" s="2" customFormat="1" ht="20.25" customHeight="1" x14ac:dyDescent="0.15">
      <c r="A6" s="17" t="s">
        <v>2</v>
      </c>
      <c r="B6" s="18"/>
      <c r="C6" s="19"/>
      <c r="D6" s="17" t="s">
        <v>83</v>
      </c>
      <c r="E6" s="18"/>
      <c r="F6" s="19"/>
      <c r="G6" s="17" t="s">
        <v>3</v>
      </c>
      <c r="H6" s="19"/>
      <c r="I6" s="17" t="s">
        <v>37</v>
      </c>
      <c r="J6" s="18"/>
      <c r="K6" s="19"/>
      <c r="R6" s="9"/>
      <c r="S6" s="10"/>
    </row>
    <row r="7" spans="1:19" s="2" customFormat="1" ht="20.25" customHeight="1" x14ac:dyDescent="0.15">
      <c r="A7" s="17" t="s">
        <v>80</v>
      </c>
      <c r="B7" s="18"/>
      <c r="C7" s="19"/>
      <c r="D7" s="17" t="s">
        <v>81</v>
      </c>
      <c r="E7" s="18"/>
      <c r="F7" s="19"/>
      <c r="G7" s="17" t="s">
        <v>82</v>
      </c>
      <c r="H7" s="19"/>
      <c r="I7" s="17">
        <v>13911234158</v>
      </c>
      <c r="J7" s="18"/>
      <c r="K7" s="19"/>
    </row>
    <row r="8" spans="1:19" s="2" customFormat="1" ht="21.75" customHeight="1" x14ac:dyDescent="0.15">
      <c r="A8" s="20" t="s">
        <v>4</v>
      </c>
      <c r="B8" s="21"/>
      <c r="C8" s="22"/>
      <c r="D8" s="23"/>
      <c r="E8" s="24" t="s">
        <v>5</v>
      </c>
      <c r="F8" s="24" t="s">
        <v>6</v>
      </c>
      <c r="G8" s="24" t="s">
        <v>7</v>
      </c>
      <c r="H8" s="24" t="s">
        <v>84</v>
      </c>
      <c r="I8" s="24" t="s">
        <v>85</v>
      </c>
      <c r="J8" s="25" t="s">
        <v>8</v>
      </c>
      <c r="K8" s="24" t="s">
        <v>9</v>
      </c>
    </row>
    <row r="9" spans="1:19" s="2" customFormat="1" ht="17.25" customHeight="1" x14ac:dyDescent="0.15">
      <c r="A9" s="26"/>
      <c r="B9" s="27"/>
      <c r="C9" s="28"/>
      <c r="D9" s="23" t="s">
        <v>10</v>
      </c>
      <c r="E9" s="29">
        <v>3702.61</v>
      </c>
      <c r="F9" s="29">
        <v>3702.61</v>
      </c>
      <c r="G9" s="29">
        <v>3702.61</v>
      </c>
      <c r="H9" s="24">
        <v>10</v>
      </c>
      <c r="I9" s="30">
        <f>+G9/F9</f>
        <v>1</v>
      </c>
      <c r="J9" s="25">
        <f>IF(H9*I9&lt;10,H9*I9,10)</f>
        <v>10</v>
      </c>
      <c r="K9" s="31" t="s">
        <v>11</v>
      </c>
    </row>
    <row r="10" spans="1:19" s="2" customFormat="1" ht="18" customHeight="1" x14ac:dyDescent="0.15">
      <c r="A10" s="26"/>
      <c r="B10" s="27"/>
      <c r="C10" s="28"/>
      <c r="D10" s="23" t="s">
        <v>12</v>
      </c>
      <c r="E10" s="29">
        <v>3702.61</v>
      </c>
      <c r="F10" s="29">
        <v>3702.61</v>
      </c>
      <c r="G10" s="29">
        <v>3702.61</v>
      </c>
      <c r="H10" s="24"/>
      <c r="I10" s="30"/>
      <c r="J10" s="25"/>
      <c r="K10" s="32"/>
    </row>
    <row r="11" spans="1:19" s="2" customFormat="1" ht="18" customHeight="1" x14ac:dyDescent="0.15">
      <c r="A11" s="26"/>
      <c r="B11" s="27"/>
      <c r="C11" s="28"/>
      <c r="D11" s="23" t="s">
        <v>13</v>
      </c>
      <c r="E11" s="33"/>
      <c r="F11" s="29">
        <v>0</v>
      </c>
      <c r="G11" s="29">
        <v>0</v>
      </c>
      <c r="H11" s="24"/>
      <c r="I11" s="24"/>
      <c r="J11" s="25"/>
      <c r="K11" s="32"/>
    </row>
    <row r="12" spans="1:19" s="2" customFormat="1" ht="21.75" customHeight="1" x14ac:dyDescent="0.15">
      <c r="A12" s="34"/>
      <c r="B12" s="35"/>
      <c r="C12" s="36"/>
      <c r="D12" s="23" t="s">
        <v>14</v>
      </c>
      <c r="E12" s="23"/>
      <c r="F12" s="29">
        <v>0</v>
      </c>
      <c r="G12" s="29">
        <v>0</v>
      </c>
      <c r="H12" s="24"/>
      <c r="I12" s="24"/>
      <c r="J12" s="25"/>
      <c r="K12" s="37"/>
    </row>
    <row r="13" spans="1:19" s="2" customFormat="1" ht="25.5" customHeight="1" x14ac:dyDescent="0.15">
      <c r="A13" s="38" t="s">
        <v>15</v>
      </c>
      <c r="B13" s="39" t="s">
        <v>16</v>
      </c>
      <c r="C13" s="40"/>
      <c r="D13" s="40"/>
      <c r="E13" s="40"/>
      <c r="F13" s="41"/>
      <c r="G13" s="39" t="s">
        <v>17</v>
      </c>
      <c r="H13" s="40"/>
      <c r="I13" s="40"/>
      <c r="J13" s="40"/>
      <c r="K13" s="41"/>
    </row>
    <row r="14" spans="1:19" s="2" customFormat="1" ht="79.5" customHeight="1" x14ac:dyDescent="0.15">
      <c r="A14" s="42"/>
      <c r="B14" s="43" t="s">
        <v>44</v>
      </c>
      <c r="C14" s="44"/>
      <c r="D14" s="44"/>
      <c r="E14" s="44"/>
      <c r="F14" s="45"/>
      <c r="G14" s="43" t="s">
        <v>44</v>
      </c>
      <c r="H14" s="44"/>
      <c r="I14" s="44"/>
      <c r="J14" s="44"/>
      <c r="K14" s="45"/>
    </row>
    <row r="15" spans="1:19" s="2" customFormat="1" ht="25.9" customHeight="1" x14ac:dyDescent="0.15">
      <c r="A15" s="38" t="s">
        <v>18</v>
      </c>
      <c r="B15" s="46" t="s">
        <v>19</v>
      </c>
      <c r="C15" s="24" t="s">
        <v>20</v>
      </c>
      <c r="D15" s="17" t="s">
        <v>21</v>
      </c>
      <c r="E15" s="19"/>
      <c r="F15" s="46" t="s">
        <v>23</v>
      </c>
      <c r="G15" s="24" t="s">
        <v>24</v>
      </c>
      <c r="H15" s="46" t="s">
        <v>22</v>
      </c>
      <c r="I15" s="46" t="s">
        <v>8</v>
      </c>
      <c r="J15" s="39" t="s">
        <v>25</v>
      </c>
      <c r="K15" s="41"/>
    </row>
    <row r="16" spans="1:19" s="2" customFormat="1" ht="20.25" customHeight="1" x14ac:dyDescent="0.15">
      <c r="A16" s="47"/>
      <c r="B16" s="48" t="s">
        <v>26</v>
      </c>
      <c r="C16" s="48" t="s">
        <v>27</v>
      </c>
      <c r="D16" s="49" t="s">
        <v>38</v>
      </c>
      <c r="E16" s="50"/>
      <c r="F16" s="51" t="s">
        <v>47</v>
      </c>
      <c r="G16" s="51" t="s">
        <v>47</v>
      </c>
      <c r="H16" s="46">
        <v>4</v>
      </c>
      <c r="I16" s="46">
        <v>4</v>
      </c>
      <c r="J16" s="52"/>
      <c r="K16" s="53"/>
    </row>
    <row r="17" spans="1:11" s="2" customFormat="1" ht="19.5" customHeight="1" x14ac:dyDescent="0.15">
      <c r="A17" s="47"/>
      <c r="B17" s="54"/>
      <c r="C17" s="54"/>
      <c r="D17" s="55" t="s">
        <v>39</v>
      </c>
      <c r="E17" s="56"/>
      <c r="F17" s="51" t="s">
        <v>48</v>
      </c>
      <c r="G17" s="51" t="s">
        <v>48</v>
      </c>
      <c r="H17" s="46">
        <v>4</v>
      </c>
      <c r="I17" s="46">
        <v>4</v>
      </c>
      <c r="J17" s="52"/>
      <c r="K17" s="53"/>
    </row>
    <row r="18" spans="1:11" s="2" customFormat="1" ht="20.25" customHeight="1" x14ac:dyDescent="0.15">
      <c r="A18" s="47"/>
      <c r="B18" s="54"/>
      <c r="C18" s="54"/>
      <c r="D18" s="55" t="s">
        <v>45</v>
      </c>
      <c r="E18" s="56"/>
      <c r="F18" s="51" t="s">
        <v>49</v>
      </c>
      <c r="G18" s="51">
        <v>195</v>
      </c>
      <c r="H18" s="46">
        <v>4</v>
      </c>
      <c r="I18" s="46">
        <v>4</v>
      </c>
      <c r="J18" s="52"/>
      <c r="K18" s="53"/>
    </row>
    <row r="19" spans="1:11" s="2" customFormat="1" ht="51" x14ac:dyDescent="0.15">
      <c r="A19" s="47"/>
      <c r="B19" s="54"/>
      <c r="C19" s="54"/>
      <c r="D19" s="55" t="s">
        <v>46</v>
      </c>
      <c r="E19" s="56"/>
      <c r="F19" s="51" t="s">
        <v>50</v>
      </c>
      <c r="G19" s="51" t="s">
        <v>50</v>
      </c>
      <c r="H19" s="46">
        <v>3</v>
      </c>
      <c r="I19" s="46">
        <v>3</v>
      </c>
      <c r="J19" s="52"/>
      <c r="K19" s="53"/>
    </row>
    <row r="20" spans="1:11" s="2" customFormat="1" ht="63.75" x14ac:dyDescent="0.15">
      <c r="A20" s="47"/>
      <c r="B20" s="54"/>
      <c r="C20" s="48" t="s">
        <v>28</v>
      </c>
      <c r="D20" s="55" t="s">
        <v>35</v>
      </c>
      <c r="E20" s="56"/>
      <c r="F20" s="51" t="s">
        <v>55</v>
      </c>
      <c r="G20" s="51" t="s">
        <v>55</v>
      </c>
      <c r="H20" s="46">
        <v>3</v>
      </c>
      <c r="I20" s="46">
        <v>3</v>
      </c>
      <c r="J20" s="52"/>
      <c r="K20" s="53"/>
    </row>
    <row r="21" spans="1:11" s="2" customFormat="1" ht="27" customHeight="1" x14ac:dyDescent="0.15">
      <c r="A21" s="47"/>
      <c r="B21" s="54"/>
      <c r="C21" s="54"/>
      <c r="D21" s="55" t="s">
        <v>51</v>
      </c>
      <c r="E21" s="56"/>
      <c r="F21" s="51" t="s">
        <v>54</v>
      </c>
      <c r="G21" s="51" t="s">
        <v>54</v>
      </c>
      <c r="H21" s="46">
        <v>3</v>
      </c>
      <c r="I21" s="46">
        <v>3</v>
      </c>
      <c r="J21" s="52"/>
      <c r="K21" s="53"/>
    </row>
    <row r="22" spans="1:11" s="2" customFormat="1" ht="27" customHeight="1" x14ac:dyDescent="0.15">
      <c r="A22" s="47"/>
      <c r="B22" s="54"/>
      <c r="C22" s="54"/>
      <c r="D22" s="55" t="s">
        <v>52</v>
      </c>
      <c r="E22" s="56"/>
      <c r="F22" s="51" t="s">
        <v>56</v>
      </c>
      <c r="G22" s="51" t="s">
        <v>56</v>
      </c>
      <c r="H22" s="46">
        <v>3</v>
      </c>
      <c r="I22" s="46">
        <v>3</v>
      </c>
      <c r="J22" s="52"/>
      <c r="K22" s="53"/>
    </row>
    <row r="23" spans="1:11" s="2" customFormat="1" ht="51" x14ac:dyDescent="0.15">
      <c r="A23" s="47"/>
      <c r="B23" s="54"/>
      <c r="C23" s="57"/>
      <c r="D23" s="55" t="s">
        <v>53</v>
      </c>
      <c r="E23" s="56"/>
      <c r="F23" s="51" t="s">
        <v>57</v>
      </c>
      <c r="G23" s="51" t="s">
        <v>57</v>
      </c>
      <c r="H23" s="46">
        <v>4</v>
      </c>
      <c r="I23" s="46">
        <v>4</v>
      </c>
      <c r="J23" s="52"/>
      <c r="K23" s="53"/>
    </row>
    <row r="24" spans="1:11" s="2" customFormat="1" ht="63.75" x14ac:dyDescent="0.15">
      <c r="A24" s="47"/>
      <c r="B24" s="54"/>
      <c r="C24" s="48" t="s">
        <v>29</v>
      </c>
      <c r="D24" s="55" t="s">
        <v>61</v>
      </c>
      <c r="E24" s="56"/>
      <c r="F24" s="51" t="s">
        <v>66</v>
      </c>
      <c r="G24" s="51" t="s">
        <v>66</v>
      </c>
      <c r="H24" s="46">
        <v>1.4</v>
      </c>
      <c r="I24" s="46">
        <v>1.4</v>
      </c>
      <c r="J24" s="39"/>
      <c r="K24" s="41"/>
    </row>
    <row r="25" spans="1:11" s="2" customFormat="1" ht="38.25" x14ac:dyDescent="0.15">
      <c r="A25" s="47"/>
      <c r="B25" s="54"/>
      <c r="C25" s="54"/>
      <c r="D25" s="55" t="s">
        <v>62</v>
      </c>
      <c r="E25" s="56"/>
      <c r="F25" s="51" t="s">
        <v>67</v>
      </c>
      <c r="G25" s="51" t="s">
        <v>67</v>
      </c>
      <c r="H25" s="46">
        <v>1.4</v>
      </c>
      <c r="I25" s="46">
        <v>1.4</v>
      </c>
      <c r="J25" s="39"/>
      <c r="K25" s="41"/>
    </row>
    <row r="26" spans="1:11" s="2" customFormat="1" ht="38.25" x14ac:dyDescent="0.15">
      <c r="A26" s="47"/>
      <c r="B26" s="54"/>
      <c r="C26" s="54"/>
      <c r="D26" s="55" t="s">
        <v>63</v>
      </c>
      <c r="E26" s="56"/>
      <c r="F26" s="51" t="s">
        <v>68</v>
      </c>
      <c r="G26" s="51" t="s">
        <v>68</v>
      </c>
      <c r="H26" s="46">
        <v>1.4</v>
      </c>
      <c r="I26" s="46">
        <v>1.4</v>
      </c>
      <c r="J26" s="39"/>
      <c r="K26" s="41"/>
    </row>
    <row r="27" spans="1:11" s="2" customFormat="1" ht="27" customHeight="1" x14ac:dyDescent="0.15">
      <c r="A27" s="47"/>
      <c r="B27" s="54"/>
      <c r="C27" s="54"/>
      <c r="D27" s="55" t="s">
        <v>58</v>
      </c>
      <c r="E27" s="56"/>
      <c r="F27" s="51" t="s">
        <v>69</v>
      </c>
      <c r="G27" s="51" t="s">
        <v>69</v>
      </c>
      <c r="H27" s="46">
        <v>1.3</v>
      </c>
      <c r="I27" s="46">
        <v>1.3</v>
      </c>
      <c r="J27" s="39"/>
      <c r="K27" s="41"/>
    </row>
    <row r="28" spans="1:11" s="2" customFormat="1" x14ac:dyDescent="0.15">
      <c r="A28" s="47"/>
      <c r="B28" s="54"/>
      <c r="C28" s="54"/>
      <c r="D28" s="55" t="s">
        <v>34</v>
      </c>
      <c r="E28" s="56"/>
      <c r="F28" s="51" t="s">
        <v>70</v>
      </c>
      <c r="G28" s="51" t="s">
        <v>70</v>
      </c>
      <c r="H28" s="46">
        <v>1.3</v>
      </c>
      <c r="I28" s="46">
        <v>1.3</v>
      </c>
      <c r="J28" s="39"/>
      <c r="K28" s="41"/>
    </row>
    <row r="29" spans="1:11" s="3" customFormat="1" ht="25.5" x14ac:dyDescent="0.15">
      <c r="A29" s="47"/>
      <c r="B29" s="54"/>
      <c r="C29" s="54"/>
      <c r="D29" s="55" t="s">
        <v>64</v>
      </c>
      <c r="E29" s="56"/>
      <c r="F29" s="51" t="s">
        <v>71</v>
      </c>
      <c r="G29" s="51" t="s">
        <v>71</v>
      </c>
      <c r="H29" s="46">
        <v>1.3</v>
      </c>
      <c r="I29" s="46">
        <v>1.3</v>
      </c>
      <c r="J29" s="39"/>
      <c r="K29" s="41"/>
    </row>
    <row r="30" spans="1:11" s="3" customFormat="1" x14ac:dyDescent="0.15">
      <c r="A30" s="47"/>
      <c r="B30" s="54"/>
      <c r="C30" s="54"/>
      <c r="D30" s="55" t="s">
        <v>59</v>
      </c>
      <c r="E30" s="56"/>
      <c r="F30" s="51" t="s">
        <v>72</v>
      </c>
      <c r="G30" s="51" t="s">
        <v>72</v>
      </c>
      <c r="H30" s="46">
        <v>1.3</v>
      </c>
      <c r="I30" s="46">
        <v>1.3</v>
      </c>
      <c r="J30" s="39"/>
      <c r="K30" s="41"/>
    </row>
    <row r="31" spans="1:11" s="2" customFormat="1" ht="25.5" x14ac:dyDescent="0.15">
      <c r="A31" s="47"/>
      <c r="B31" s="54"/>
      <c r="C31" s="54"/>
      <c r="D31" s="55" t="s">
        <v>60</v>
      </c>
      <c r="E31" s="56"/>
      <c r="F31" s="51" t="s">
        <v>73</v>
      </c>
      <c r="G31" s="51" t="s">
        <v>73</v>
      </c>
      <c r="H31" s="46">
        <v>1.3</v>
      </c>
      <c r="I31" s="46">
        <v>1.3</v>
      </c>
      <c r="J31" s="39"/>
      <c r="K31" s="41"/>
    </row>
    <row r="32" spans="1:11" s="2" customFormat="1" ht="38.25" x14ac:dyDescent="0.15">
      <c r="A32" s="47"/>
      <c r="B32" s="54"/>
      <c r="C32" s="57"/>
      <c r="D32" s="55" t="s">
        <v>65</v>
      </c>
      <c r="E32" s="56"/>
      <c r="F32" s="51" t="s">
        <v>68</v>
      </c>
      <c r="G32" s="51" t="s">
        <v>68</v>
      </c>
      <c r="H32" s="46">
        <v>1.3</v>
      </c>
      <c r="I32" s="46">
        <v>1.3</v>
      </c>
      <c r="J32" s="39"/>
      <c r="K32" s="41"/>
    </row>
    <row r="33" spans="1:11" s="2" customFormat="1" ht="27" customHeight="1" x14ac:dyDescent="0.15">
      <c r="A33" s="47"/>
      <c r="B33" s="54"/>
      <c r="C33" s="48" t="s">
        <v>30</v>
      </c>
      <c r="D33" s="55" t="s">
        <v>40</v>
      </c>
      <c r="E33" s="56"/>
      <c r="F33" s="58" t="s">
        <v>41</v>
      </c>
      <c r="G33" s="58" t="s">
        <v>41</v>
      </c>
      <c r="H33" s="59">
        <v>5</v>
      </c>
      <c r="I33" s="59">
        <v>5</v>
      </c>
      <c r="J33" s="17"/>
      <c r="K33" s="19"/>
    </row>
    <row r="34" spans="1:11" s="2" customFormat="1" ht="27" customHeight="1" x14ac:dyDescent="0.15">
      <c r="A34" s="47"/>
      <c r="B34" s="57"/>
      <c r="C34" s="57"/>
      <c r="D34" s="55" t="s">
        <v>74</v>
      </c>
      <c r="E34" s="56"/>
      <c r="F34" s="58" t="s">
        <v>75</v>
      </c>
      <c r="G34" s="58" t="s">
        <v>75</v>
      </c>
      <c r="H34" s="59">
        <v>5</v>
      </c>
      <c r="I34" s="59">
        <v>5</v>
      </c>
      <c r="J34" s="17"/>
      <c r="K34" s="19"/>
    </row>
    <row r="35" spans="1:11" ht="63.75" x14ac:dyDescent="0.15">
      <c r="A35" s="47"/>
      <c r="B35" s="48" t="s">
        <v>31</v>
      </c>
      <c r="C35" s="48" t="s">
        <v>32</v>
      </c>
      <c r="D35" s="55" t="s">
        <v>76</v>
      </c>
      <c r="E35" s="56"/>
      <c r="F35" s="51" t="s">
        <v>78</v>
      </c>
      <c r="G35" s="51" t="s">
        <v>42</v>
      </c>
      <c r="H35" s="46">
        <v>20</v>
      </c>
      <c r="I35" s="46">
        <v>17.5</v>
      </c>
      <c r="J35" s="17"/>
      <c r="K35" s="19"/>
    </row>
    <row r="36" spans="1:11" ht="114.75" x14ac:dyDescent="0.15">
      <c r="A36" s="47"/>
      <c r="B36" s="54"/>
      <c r="C36" s="54"/>
      <c r="D36" s="55" t="s">
        <v>77</v>
      </c>
      <c r="E36" s="56"/>
      <c r="F36" s="51" t="s">
        <v>79</v>
      </c>
      <c r="G36" s="51" t="s">
        <v>42</v>
      </c>
      <c r="H36" s="46">
        <v>20</v>
      </c>
      <c r="I36" s="46">
        <v>17.5</v>
      </c>
      <c r="J36" s="17"/>
      <c r="K36" s="19"/>
    </row>
    <row r="37" spans="1:11" x14ac:dyDescent="0.15">
      <c r="A37" s="60" t="s">
        <v>33</v>
      </c>
      <c r="B37" s="61"/>
      <c r="C37" s="61"/>
      <c r="D37" s="61"/>
      <c r="E37" s="61"/>
      <c r="F37" s="61"/>
      <c r="G37" s="62"/>
      <c r="H37" s="63">
        <f>SUM(H16:H36)+H9</f>
        <v>99.999999999999972</v>
      </c>
      <c r="I37" s="63">
        <v>94.999999999999972</v>
      </c>
      <c r="J37" s="64"/>
      <c r="K37" s="65"/>
    </row>
    <row r="38" spans="1:1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ht="13.5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</row>
  </sheetData>
  <mergeCells count="79">
    <mergeCell ref="R6:S6"/>
    <mergeCell ref="I7:K7"/>
    <mergeCell ref="A38:K38"/>
    <mergeCell ref="A39:K39"/>
    <mergeCell ref="A40:K40"/>
    <mergeCell ref="B16:B34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A41:K41"/>
    <mergeCell ref="A13:A14"/>
    <mergeCell ref="A15:A36"/>
    <mergeCell ref="B35:B36"/>
    <mergeCell ref="C16:C19"/>
    <mergeCell ref="C24:C32"/>
    <mergeCell ref="C35:C36"/>
    <mergeCell ref="C20:C23"/>
    <mergeCell ref="B14:F14"/>
    <mergeCell ref="G14:K14"/>
    <mergeCell ref="C33:C34"/>
    <mergeCell ref="G7:H7"/>
    <mergeCell ref="A1:K1"/>
    <mergeCell ref="A2:K2"/>
    <mergeCell ref="A3:K3"/>
    <mergeCell ref="A5:C5"/>
    <mergeCell ref="D5:K5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A37:G37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