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765" tabRatio="817"/>
  </bookViews>
  <sheets>
    <sheet name="2021年普通公路日常养护（追加第二批）" sheetId="19" r:id="rId1"/>
  </sheets>
  <calcPr calcId="145621"/>
</workbook>
</file>

<file path=xl/calcChain.xml><?xml version="1.0" encoding="utf-8"?>
<calcChain xmlns="http://schemas.openxmlformats.org/spreadsheetml/2006/main">
  <c r="I9" i="19" l="1"/>
  <c r="J9" i="19" s="1"/>
  <c r="J27" i="19" s="1"/>
</calcChain>
</file>

<file path=xl/sharedStrings.xml><?xml version="1.0" encoding="utf-8"?>
<sst xmlns="http://schemas.openxmlformats.org/spreadsheetml/2006/main" count="82" uniqueCount="67">
  <si>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</si>
  <si>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</si>
  <si>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</si>
  <si>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2021年普通公路日常养护（追加第二批）</t>
  </si>
  <si>
    <t>主管部门及代码</t>
  </si>
  <si>
    <t>实施单位</t>
  </si>
  <si>
    <t>北京市交通委员会昌平公路分局</t>
  </si>
  <si>
    <t>项目负责人</t>
  </si>
  <si>
    <t>袁海俊</t>
  </si>
  <si>
    <t>联系电话</t>
  </si>
  <si>
    <t>010-69742715-309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</si>
  <si>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</si>
  <si>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</si>
  <si>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</si>
  <si>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</si>
  <si>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</si>
  <si>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</si>
  <si>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</si>
  <si>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</si>
  <si>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</si>
  <si>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</si>
  <si>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</si>
  <si>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</si>
  <si>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</si>
  <si>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按照公路养护工程质量评定标准-土建工程（JTG 5220—2020）的要求，按照交通委统筹计划完成2021年昌平区2项目路面、1座桥梁中修工程（第二批）及6条公路交通安全隐患治理工程，保障道路通行能力，保障道路桥梁的安全性，完善道路交通设施，保障道路畅通安顺，保障道路病害处治到位，满足居民出行多方面需求，增加人民幸福感，为道路使用者及周边居民提供保障性服务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</si>
  <si>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</si>
  <si>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</si>
  <si>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</si>
  <si>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</si>
  <si>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</si>
  <si>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</si>
  <si>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</si>
  <si>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</si>
  <si>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</si>
  <si>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</si>
  <si>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公路中修工程</t>
  </si>
  <si>
    <t>2项，包括昌平西关环岛2.052km，怀昌路积水点治理工程0.27km</t>
  </si>
  <si>
    <t>桥梁中修工程</t>
  </si>
  <si>
    <t>西关环岛11#桥，长17.2m，宽13m</t>
  </si>
  <si>
    <t>交通隐患治理公路数量</t>
  </si>
  <si>
    <t>6条，包括京青线18.072公里，G6辅路40.796公里，定泗路20.11公里，安四路43.3公里，中东路4.436公里，昌棉路5.448公里</t>
  </si>
  <si>
    <t>质量指标
（13分）</t>
  </si>
  <si>
    <t>工程质量标准</t>
  </si>
  <si>
    <t>根据《公路养护工程质量评定标准-土建工程》（JTG 5220—2020）要求，工程质量等级评定为合格。</t>
  </si>
  <si>
    <t>实施后路面使用性能指数PQI</t>
  </si>
  <si>
    <t>不低于90</t>
  </si>
  <si>
    <t>进度指标
（12分）</t>
  </si>
  <si>
    <t>工程实施进度</t>
  </si>
  <si>
    <t>工程招标时间：2021年12月底前，完工时间：2021年12月底前，验收时间：根据项目实际情况，已具备竣工验收条件的项目，及时组织验收。2021年12月底前</t>
  </si>
  <si>
    <t>资金支付进度</t>
  </si>
  <si>
    <t>按照工程实际进度支付，2021年12月底前完成本年全部到位资金支付</t>
  </si>
  <si>
    <t>成本指标
（10分）</t>
  </si>
  <si>
    <t>项目预算控制数</t>
  </si>
  <si>
    <t>公路中修西关环岛预算控制数850万元，怀昌路积水点治理工程34万元，桥梁中修预算控制数85万元，交通工程预算控制数220万元，当年使用资金共1189万元。</t>
  </si>
  <si>
    <t>效
果
指
标
(40分)</t>
  </si>
  <si>
    <t>效益指标
（40分）</t>
  </si>
  <si>
    <t>经济效益指标</t>
  </si>
  <si>
    <t>提高桥梁使用价值，优化桥梁整个使用周期内的养护成本</t>
  </si>
  <si>
    <t>依据不充分</t>
  </si>
  <si>
    <t>社会效益指标</t>
  </si>
  <si>
    <t>保障道路通行能力，保障道路桥梁的安全性，完善道路交通设施，为周边居民及道路使用者提供更好的出行服务。</t>
  </si>
  <si>
    <t>可持续影响指标</t>
  </si>
  <si>
    <t>提升桥梁防护能力，提高道路的稳定性和行车安全性，长期为公众出行创造安全、舒适的行车环境</t>
  </si>
  <si>
    <t>总分</t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</si>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</sst>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10" fillId="0" borderId="0"/>
    <xf numFmtId="43" fontId="10" fillId="0" borderId="0" applyFont="0" applyFill="0" applyBorder="0" applyAlignment="0" applyProtection="0">
      <alignment vertical="center"/>
    </xf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 wrapText="1"/>
    </xf>
    <xf numFmtId="178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8" fontId="12" fillId="0" borderId="2" xfId="0" applyNumberFormat="1" applyFont="1" applyFill="1" applyBorder="1" applyAlignment="1">
      <alignment horizontal="center" vertical="center" wrapText="1"/>
    </xf>
    <xf numFmtId="178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43" fontId="12" fillId="0" borderId="8" xfId="2" applyFont="1" applyBorder="1" applyAlignment="1">
      <alignment vertical="center"/>
    </xf>
    <xf numFmtId="10" fontId="12" fillId="0" borderId="8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8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7" applyFont="1" applyBorder="1" applyAlignment="1">
      <alignment horizontal="center" vertical="center" wrapText="1"/>
    </xf>
    <xf numFmtId="0" fontId="14" fillId="0" borderId="13" xfId="7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4" fillId="0" borderId="15" xfId="7" applyFont="1" applyBorder="1" applyAlignment="1">
      <alignment horizontal="center" vertical="center" wrapText="1"/>
    </xf>
    <xf numFmtId="0" fontId="14" fillId="0" borderId="15" xfId="7" applyFont="1" applyFill="1" applyBorder="1" applyAlignment="1">
      <alignment horizontal="center" vertical="center" wrapText="1"/>
    </xf>
    <xf numFmtId="0" fontId="14" fillId="0" borderId="8" xfId="7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4" fillId="0" borderId="13" xfId="7" applyFont="1" applyBorder="1" applyAlignment="1">
      <alignment horizontal="center" vertical="center" wrapText="1"/>
    </xf>
    <xf numFmtId="0" fontId="14" fillId="0" borderId="8" xfId="7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</cellXfs>
  <cellStyles count="16">
    <cellStyle name="常规" xfId="0" builtinId="0"/>
    <cellStyle name="常规 2" xfId="7"/>
    <cellStyle name="常规 2 2" xfId="5"/>
    <cellStyle name="常规 2 2 2" xfId="4"/>
    <cellStyle name="常规 2 3" xfId="6"/>
    <cellStyle name="常规 2 4" xfId="8"/>
    <cellStyle name="常规 3" xfId="9"/>
    <cellStyle name="常规 4" xfId="10"/>
    <cellStyle name="常规 4 2" xfId="12"/>
    <cellStyle name="常规 4 3" xfId="13"/>
    <cellStyle name="常规 4 4" xfId="1"/>
    <cellStyle name="常规 5" xfId="14"/>
    <cellStyle name="常规 6" xfId="3"/>
    <cellStyle name="常规 7" xfId="15"/>
    <cellStyle name="千位分隔" xfId="2" builtinId="3"/>
    <cellStyle name="千位分隔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topLeftCell="A22" zoomScale="73" zoomScaleNormal="73" workbookViewId="0">
      <selection activeCell="K27" sqref="A5:K27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5" customWidth="1"/>
    <col min="6" max="7" width="24.5" style="5" customWidth="1"/>
    <col min="8" max="8" width="9.5" customWidth="1"/>
    <col min="9" max="9" width="12.625" customWidth="1"/>
    <col min="10" max="10" width="8.75" style="6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3" customFormat="1" ht="20.25" customHeight="1" x14ac:dyDescent="0.15">
      <c r="A6" s="18" t="s">
        <v>4</v>
      </c>
      <c r="B6" s="19"/>
      <c r="C6" s="20"/>
      <c r="D6" s="18" t="s">
        <v>65</v>
      </c>
      <c r="E6" s="19"/>
      <c r="F6" s="20"/>
      <c r="G6" s="18" t="s">
        <v>5</v>
      </c>
      <c r="H6" s="20"/>
      <c r="I6" s="18" t="s">
        <v>6</v>
      </c>
      <c r="J6" s="19"/>
      <c r="K6" s="20"/>
    </row>
    <row r="7" spans="1:11" s="3" customFormat="1" ht="20.25" customHeight="1" x14ac:dyDescent="0.15">
      <c r="A7" s="18" t="s">
        <v>7</v>
      </c>
      <c r="B7" s="19"/>
      <c r="C7" s="20"/>
      <c r="D7" s="18" t="s">
        <v>8</v>
      </c>
      <c r="E7" s="19"/>
      <c r="F7" s="20"/>
      <c r="G7" s="18" t="s">
        <v>9</v>
      </c>
      <c r="H7" s="20"/>
      <c r="I7" s="18" t="s">
        <v>10</v>
      </c>
      <c r="J7" s="19"/>
      <c r="K7" s="20"/>
    </row>
    <row r="8" spans="1:11" s="3" customFormat="1" ht="26.25" customHeight="1" x14ac:dyDescent="0.15">
      <c r="A8" s="21" t="s">
        <v>11</v>
      </c>
      <c r="B8" s="22"/>
      <c r="C8" s="23"/>
      <c r="D8" s="24"/>
      <c r="E8" s="24" t="s">
        <v>12</v>
      </c>
      <c r="F8" s="25" t="s">
        <v>13</v>
      </c>
      <c r="G8" s="25" t="s">
        <v>14</v>
      </c>
      <c r="H8" s="26" t="s">
        <v>66</v>
      </c>
      <c r="I8" s="27" t="s">
        <v>64</v>
      </c>
      <c r="J8" s="28" t="s">
        <v>15</v>
      </c>
      <c r="K8" s="29"/>
    </row>
    <row r="9" spans="1:11" s="3" customFormat="1" ht="20.25" customHeight="1" x14ac:dyDescent="0.15">
      <c r="A9" s="30"/>
      <c r="B9" s="31"/>
      <c r="C9" s="32"/>
      <c r="D9" s="24" t="s">
        <v>16</v>
      </c>
      <c r="E9" s="24"/>
      <c r="F9" s="33">
        <v>1189</v>
      </c>
      <c r="G9" s="33">
        <v>1189</v>
      </c>
      <c r="H9" s="25">
        <v>10</v>
      </c>
      <c r="I9" s="34">
        <f>+G9/F9</f>
        <v>1</v>
      </c>
      <c r="J9" s="28">
        <f>IF(H9*I9&lt;10,H9*I9,10)</f>
        <v>10</v>
      </c>
      <c r="K9" s="29" t="s">
        <v>17</v>
      </c>
    </row>
    <row r="10" spans="1:11" s="3" customFormat="1" ht="20.25" customHeight="1" x14ac:dyDescent="0.15">
      <c r="A10" s="30"/>
      <c r="B10" s="31"/>
      <c r="C10" s="32"/>
      <c r="D10" s="35" t="s">
        <v>18</v>
      </c>
      <c r="E10" s="24"/>
      <c r="F10" s="33">
        <v>1189</v>
      </c>
      <c r="G10" s="33">
        <v>1189</v>
      </c>
      <c r="H10" s="25"/>
      <c r="I10" s="34"/>
      <c r="J10" s="28"/>
      <c r="K10" s="29"/>
    </row>
    <row r="11" spans="1:11" s="3" customFormat="1" ht="20.25" customHeight="1" x14ac:dyDescent="0.15">
      <c r="A11" s="30"/>
      <c r="B11" s="31"/>
      <c r="C11" s="32"/>
      <c r="D11" s="35" t="s">
        <v>19</v>
      </c>
      <c r="E11" s="35"/>
      <c r="F11" s="35"/>
      <c r="G11" s="35"/>
      <c r="H11" s="25"/>
      <c r="I11" s="25"/>
      <c r="J11" s="28"/>
      <c r="K11" s="29"/>
    </row>
    <row r="12" spans="1:11" s="3" customFormat="1" ht="20.25" customHeight="1" x14ac:dyDescent="0.15">
      <c r="A12" s="36"/>
      <c r="B12" s="37"/>
      <c r="C12" s="38"/>
      <c r="D12" s="35" t="s">
        <v>20</v>
      </c>
      <c r="E12" s="24"/>
      <c r="F12" s="24"/>
      <c r="G12" s="24"/>
      <c r="H12" s="25"/>
      <c r="I12" s="25"/>
      <c r="J12" s="28"/>
      <c r="K12" s="29"/>
    </row>
    <row r="13" spans="1:11" s="3" customFormat="1" ht="24" customHeight="1" x14ac:dyDescent="0.15">
      <c r="A13" s="39" t="s">
        <v>21</v>
      </c>
      <c r="B13" s="40" t="s">
        <v>22</v>
      </c>
      <c r="C13" s="41"/>
      <c r="D13" s="41"/>
      <c r="E13" s="41"/>
      <c r="F13" s="42"/>
      <c r="G13" s="40" t="s">
        <v>23</v>
      </c>
      <c r="H13" s="43"/>
      <c r="I13" s="43"/>
      <c r="J13" s="43"/>
      <c r="K13" s="44"/>
    </row>
    <row r="14" spans="1:11" s="3" customFormat="1" ht="90" customHeight="1" x14ac:dyDescent="0.15">
      <c r="A14" s="45"/>
      <c r="B14" s="46" t="s">
        <v>24</v>
      </c>
      <c r="C14" s="47"/>
      <c r="D14" s="47"/>
      <c r="E14" s="47"/>
      <c r="F14" s="48"/>
      <c r="G14" s="46" t="s">
        <v>24</v>
      </c>
      <c r="H14" s="47"/>
      <c r="I14" s="47"/>
      <c r="J14" s="47"/>
      <c r="K14" s="48"/>
    </row>
    <row r="15" spans="1:11" s="3" customFormat="1" ht="25.5" customHeight="1" x14ac:dyDescent="0.15">
      <c r="A15" s="39" t="s">
        <v>25</v>
      </c>
      <c r="B15" s="26" t="s">
        <v>26</v>
      </c>
      <c r="C15" s="25" t="s">
        <v>27</v>
      </c>
      <c r="D15" s="18" t="s">
        <v>28</v>
      </c>
      <c r="E15" s="20"/>
      <c r="F15" s="26" t="s">
        <v>29</v>
      </c>
      <c r="G15" s="25" t="s">
        <v>30</v>
      </c>
      <c r="H15" s="49" t="s">
        <v>31</v>
      </c>
      <c r="I15" s="50"/>
      <c r="J15" s="51" t="s">
        <v>15</v>
      </c>
      <c r="K15" s="26" t="s">
        <v>32</v>
      </c>
    </row>
    <row r="16" spans="1:11" s="3" customFormat="1" ht="66" customHeight="1" x14ac:dyDescent="0.15">
      <c r="A16" s="52"/>
      <c r="B16" s="53" t="s">
        <v>33</v>
      </c>
      <c r="C16" s="54" t="s">
        <v>34</v>
      </c>
      <c r="D16" s="18" t="s">
        <v>35</v>
      </c>
      <c r="E16" s="20">
        <v>5</v>
      </c>
      <c r="F16" s="55" t="s">
        <v>36</v>
      </c>
      <c r="G16" s="55" t="s">
        <v>36</v>
      </c>
      <c r="H16" s="49">
        <v>5</v>
      </c>
      <c r="I16" s="50"/>
      <c r="J16" s="25">
        <v>5</v>
      </c>
      <c r="K16" s="25"/>
    </row>
    <row r="17" spans="1:11" s="3" customFormat="1" ht="32.1" customHeight="1" x14ac:dyDescent="0.15">
      <c r="A17" s="52"/>
      <c r="B17" s="56"/>
      <c r="C17" s="57"/>
      <c r="D17" s="18" t="s">
        <v>37</v>
      </c>
      <c r="E17" s="20">
        <v>5</v>
      </c>
      <c r="F17" s="55" t="s">
        <v>38</v>
      </c>
      <c r="G17" s="55" t="s">
        <v>38</v>
      </c>
      <c r="H17" s="49">
        <v>5</v>
      </c>
      <c r="I17" s="50"/>
      <c r="J17" s="25">
        <v>5</v>
      </c>
      <c r="K17" s="25"/>
    </row>
    <row r="18" spans="1:11" s="3" customFormat="1" ht="103.9" customHeight="1" x14ac:dyDescent="0.15">
      <c r="A18" s="52"/>
      <c r="B18" s="56"/>
      <c r="C18" s="57"/>
      <c r="D18" s="18" t="s">
        <v>39</v>
      </c>
      <c r="E18" s="20">
        <v>5</v>
      </c>
      <c r="F18" s="55" t="s">
        <v>40</v>
      </c>
      <c r="G18" s="55" t="s">
        <v>40</v>
      </c>
      <c r="H18" s="49">
        <v>5</v>
      </c>
      <c r="I18" s="50"/>
      <c r="J18" s="25">
        <v>5</v>
      </c>
      <c r="K18" s="25"/>
    </row>
    <row r="19" spans="1:11" s="3" customFormat="1" ht="76.150000000000006" customHeight="1" x14ac:dyDescent="0.15">
      <c r="A19" s="52"/>
      <c r="B19" s="56"/>
      <c r="C19" s="58" t="s">
        <v>41</v>
      </c>
      <c r="D19" s="18" t="s">
        <v>42</v>
      </c>
      <c r="E19" s="20">
        <v>7</v>
      </c>
      <c r="F19" s="55" t="s">
        <v>43</v>
      </c>
      <c r="G19" s="55" t="s">
        <v>43</v>
      </c>
      <c r="H19" s="49">
        <v>7</v>
      </c>
      <c r="I19" s="50"/>
      <c r="J19" s="25">
        <v>7</v>
      </c>
      <c r="K19" s="25"/>
    </row>
    <row r="20" spans="1:11" s="3" customFormat="1" ht="24.75" customHeight="1" x14ac:dyDescent="0.15">
      <c r="A20" s="52"/>
      <c r="B20" s="56"/>
      <c r="C20" s="58"/>
      <c r="D20" s="18" t="s">
        <v>44</v>
      </c>
      <c r="E20" s="20">
        <v>6</v>
      </c>
      <c r="F20" s="55" t="s">
        <v>45</v>
      </c>
      <c r="G20" s="55" t="s">
        <v>45</v>
      </c>
      <c r="H20" s="49">
        <v>6</v>
      </c>
      <c r="I20" s="50"/>
      <c r="J20" s="25">
        <v>6</v>
      </c>
      <c r="K20" s="25"/>
    </row>
    <row r="21" spans="1:11" s="3" customFormat="1" ht="114" customHeight="1" x14ac:dyDescent="0.15">
      <c r="A21" s="52"/>
      <c r="B21" s="56"/>
      <c r="C21" s="54" t="s">
        <v>46</v>
      </c>
      <c r="D21" s="18" t="s">
        <v>47</v>
      </c>
      <c r="E21" s="20">
        <v>6</v>
      </c>
      <c r="F21" s="59" t="s">
        <v>48</v>
      </c>
      <c r="G21" s="59" t="s">
        <v>48</v>
      </c>
      <c r="H21" s="49">
        <v>6</v>
      </c>
      <c r="I21" s="50"/>
      <c r="J21" s="25">
        <v>6</v>
      </c>
      <c r="K21" s="25"/>
    </row>
    <row r="22" spans="1:11" s="3" customFormat="1" ht="62.1" customHeight="1" x14ac:dyDescent="0.15">
      <c r="A22" s="52"/>
      <c r="B22" s="56"/>
      <c r="C22" s="57"/>
      <c r="D22" s="18" t="s">
        <v>49</v>
      </c>
      <c r="E22" s="20">
        <v>6</v>
      </c>
      <c r="F22" s="59" t="s">
        <v>50</v>
      </c>
      <c r="G22" s="59" t="s">
        <v>50</v>
      </c>
      <c r="H22" s="49">
        <v>6</v>
      </c>
      <c r="I22" s="50"/>
      <c r="J22" s="25">
        <v>6</v>
      </c>
      <c r="K22" s="25"/>
    </row>
    <row r="23" spans="1:11" s="3" customFormat="1" ht="113.1" customHeight="1" x14ac:dyDescent="0.15">
      <c r="A23" s="52"/>
      <c r="B23" s="56"/>
      <c r="C23" s="60" t="s">
        <v>51</v>
      </c>
      <c r="D23" s="18" t="s">
        <v>52</v>
      </c>
      <c r="E23" s="20">
        <v>10</v>
      </c>
      <c r="F23" s="55" t="s">
        <v>53</v>
      </c>
      <c r="G23" s="55" t="s">
        <v>53</v>
      </c>
      <c r="H23" s="49">
        <v>10</v>
      </c>
      <c r="I23" s="50"/>
      <c r="J23" s="25">
        <v>10</v>
      </c>
      <c r="K23" s="25"/>
    </row>
    <row r="24" spans="1:11" s="3" customFormat="1" ht="90.4" customHeight="1" x14ac:dyDescent="0.15">
      <c r="A24" s="52"/>
      <c r="B24" s="61" t="s">
        <v>54</v>
      </c>
      <c r="C24" s="53" t="s">
        <v>55</v>
      </c>
      <c r="D24" s="18" t="s">
        <v>56</v>
      </c>
      <c r="E24" s="20">
        <v>13</v>
      </c>
      <c r="F24" s="55" t="s">
        <v>57</v>
      </c>
      <c r="G24" s="55" t="s">
        <v>57</v>
      </c>
      <c r="H24" s="49">
        <v>13</v>
      </c>
      <c r="I24" s="50"/>
      <c r="J24" s="25">
        <v>11</v>
      </c>
      <c r="K24" s="25" t="s">
        <v>58</v>
      </c>
    </row>
    <row r="25" spans="1:11" s="3" customFormat="1" ht="114" customHeight="1" x14ac:dyDescent="0.15">
      <c r="A25" s="52"/>
      <c r="B25" s="61"/>
      <c r="C25" s="56"/>
      <c r="D25" s="18" t="s">
        <v>59</v>
      </c>
      <c r="E25" s="20">
        <v>14</v>
      </c>
      <c r="F25" s="55" t="s">
        <v>60</v>
      </c>
      <c r="G25" s="55" t="s">
        <v>60</v>
      </c>
      <c r="H25" s="49">
        <v>14</v>
      </c>
      <c r="I25" s="50"/>
      <c r="J25" s="25">
        <v>12</v>
      </c>
      <c r="K25" s="25" t="s">
        <v>58</v>
      </c>
    </row>
    <row r="26" spans="1:11" s="3" customFormat="1" ht="98.25" customHeight="1" x14ac:dyDescent="0.15">
      <c r="A26" s="52"/>
      <c r="B26" s="61"/>
      <c r="C26" s="56"/>
      <c r="D26" s="18" t="s">
        <v>61</v>
      </c>
      <c r="E26" s="20">
        <v>13</v>
      </c>
      <c r="F26" s="55" t="s">
        <v>62</v>
      </c>
      <c r="G26" s="55" t="s">
        <v>62</v>
      </c>
      <c r="H26" s="49">
        <v>13</v>
      </c>
      <c r="I26" s="50"/>
      <c r="J26" s="25">
        <v>12</v>
      </c>
      <c r="K26" s="25" t="s">
        <v>58</v>
      </c>
    </row>
    <row r="27" spans="1:11" s="3" customFormat="1" ht="20.25" customHeight="1" x14ac:dyDescent="0.15">
      <c r="A27" s="62" t="s">
        <v>63</v>
      </c>
      <c r="B27" s="62"/>
      <c r="C27" s="62"/>
      <c r="D27" s="62"/>
      <c r="E27" s="62"/>
      <c r="F27" s="62"/>
      <c r="G27" s="62"/>
      <c r="H27" s="62"/>
      <c r="I27" s="62"/>
      <c r="J27" s="51">
        <f>J9+SUM(J16:J26)</f>
        <v>95</v>
      </c>
      <c r="K27" s="24"/>
    </row>
    <row r="28" spans="1:11" s="4" customFormat="1" ht="14.25" x14ac:dyDescent="0.1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s="3" customFormat="1" ht="14.25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 s="3" customFormat="1" ht="14.25" x14ac:dyDescent="0.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s="3" customFormat="1" ht="14.25" x14ac:dyDescent="0.1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s="3" customFormat="1" ht="14.25" x14ac:dyDescent="0.15">
      <c r="E32" s="9"/>
      <c r="F32" s="9"/>
      <c r="G32" s="9"/>
      <c r="J32" s="11"/>
    </row>
  </sheetData>
  <mergeCells count="60">
    <mergeCell ref="A8:C12"/>
    <mergeCell ref="A28:K28"/>
    <mergeCell ref="A29:K29"/>
    <mergeCell ref="A30:K30"/>
    <mergeCell ref="A31:K31"/>
    <mergeCell ref="A13:A14"/>
    <mergeCell ref="A15:A26"/>
    <mergeCell ref="B16:B23"/>
    <mergeCell ref="B24:B26"/>
    <mergeCell ref="C16:C18"/>
    <mergeCell ref="C19:C20"/>
    <mergeCell ref="C21:C22"/>
    <mergeCell ref="C24:C26"/>
    <mergeCell ref="D25:E25"/>
    <mergeCell ref="H25:I25"/>
    <mergeCell ref="D26:E26"/>
    <mergeCell ref="H26:I26"/>
    <mergeCell ref="A27:I27"/>
    <mergeCell ref="D22:E22"/>
    <mergeCell ref="H22:I22"/>
    <mergeCell ref="D23:E23"/>
    <mergeCell ref="H23:I23"/>
    <mergeCell ref="D24:E24"/>
    <mergeCell ref="H24:I24"/>
    <mergeCell ref="D19:E19"/>
    <mergeCell ref="H19:I19"/>
    <mergeCell ref="D20:E20"/>
    <mergeCell ref="H20:I20"/>
    <mergeCell ref="D21:E21"/>
    <mergeCell ref="H21:I21"/>
    <mergeCell ref="D16:E16"/>
    <mergeCell ref="H16:I16"/>
    <mergeCell ref="D17:E17"/>
    <mergeCell ref="H17:I17"/>
    <mergeCell ref="D18:E18"/>
    <mergeCell ref="H18:I18"/>
    <mergeCell ref="B13:F13"/>
    <mergeCell ref="G13:K13"/>
    <mergeCell ref="B14:F14"/>
    <mergeCell ref="G14:K14"/>
    <mergeCell ref="D15:E15"/>
    <mergeCell ref="H15:I15"/>
    <mergeCell ref="J8:K8"/>
    <mergeCell ref="J9:K9"/>
    <mergeCell ref="J10:K10"/>
    <mergeCell ref="J11:K11"/>
    <mergeCell ref="J12:K12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2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2021年普通公路日常养护（追加第二批）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2022-08-11T07:15:55Z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