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20" yWindow="-120" windowWidth="19395" windowHeight="10305" tabRatio="817"/>
  </bookViews>
  <sheets>
    <sheet name="4.基建修缮类" sheetId="19" r:id="rId1"/>
  </sheets>
  <externalReferences>
    <externalReference r:id="rId2"/>
  </externalReferenc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38" i="19" l="1"/>
  <c r="E38" i="19"/>
  <c r="G16" i="19"/>
  <c r="E16" i="19"/>
  <c r="I9" i="19"/>
  <c r="J9" i="19" s="1"/>
  <c r="J42" i="19" l="1"/>
</calcChain>
</file>

<file path=xl/sharedStrings.xml><?xml version="1.0" encoding="utf-8"?>
<sst xmlns="http://schemas.openxmlformats.org/spreadsheetml/2006/main" count="120" uniqueCount="90">
  <si>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</si>
  <si>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项目名称</t>
  </si>
  <si>
    <t>主管部门及代码</t>
  </si>
  <si>
    <t>实施单位</t>
  </si>
  <si>
    <t>项目资金                    （万元）</t>
  </si>
  <si>
    <t>年初预算数（A）</t>
  </si>
  <si>
    <t>全年预算数（B)</t>
  </si>
  <si>
    <t>全年执行数（C）</t>
  </si>
  <si>
    <t>得分</t>
  </si>
  <si>
    <t>年度资金总额：</t>
  </si>
  <si>
    <t>其中：当年财政拨款</t>
  </si>
  <si>
    <t>上年结转资金</t>
  </si>
  <si>
    <t>其他资金</t>
  </si>
  <si>
    <t>年度总体目标</t>
  </si>
  <si>
    <t>预期目标综述</t>
  </si>
  <si>
    <t>实际完成情况综述</t>
  </si>
  <si>
    <t>绩效指标</t>
  </si>
  <si>
    <t>一级指标</t>
  </si>
  <si>
    <t>二级指标</t>
  </si>
  <si>
    <t>三级指标</t>
  </si>
  <si>
    <t>分值</t>
  </si>
  <si>
    <t>年度指标值(A)</t>
  </si>
  <si>
    <t>全年实际值(B)</t>
  </si>
  <si>
    <t>偏差原因分析及改进措施</t>
  </si>
  <si>
    <t>产
出
指
标
(50分)</t>
  </si>
  <si>
    <t>数量指标
（15分）</t>
  </si>
  <si>
    <t>质量指标
（13分）</t>
  </si>
  <si>
    <t>时效指标
（12分）</t>
  </si>
  <si>
    <t>成本指标
（10分）</t>
  </si>
  <si>
    <t>效
果
指
标
(40分)</t>
  </si>
  <si>
    <t>效益指标
（40分）</t>
  </si>
  <si>
    <t>总分</t>
  </si>
  <si>
    <t>2021年普通公路日常养护</t>
  </si>
  <si>
    <t>已按计划完成</t>
  </si>
  <si>
    <t>养护里程</t>
  </si>
  <si>
    <t>路网设施建设工程</t>
  </si>
  <si>
    <t>路网设施运维</t>
  </si>
  <si>
    <t>隧道运维</t>
  </si>
  <si>
    <t>管护道班数量</t>
  </si>
  <si>
    <t>养护标准</t>
  </si>
  <si>
    <t>养护工程质量</t>
  </si>
  <si>
    <t>路网设施建设工程质量标准</t>
  </si>
  <si>
    <t>路网设施运维质量标准</t>
  </si>
  <si>
    <t>隧道运维质量目标</t>
  </si>
  <si>
    <t>道班完好</t>
  </si>
  <si>
    <t>养护开工建设时间</t>
  </si>
  <si>
    <t>养护累计完成总工程进度的100％</t>
  </si>
  <si>
    <t>道班按要求安排人员值守</t>
  </si>
  <si>
    <t>养护项目预算控制数</t>
  </si>
  <si>
    <t>路网设施建设工程预算控制数</t>
  </si>
  <si>
    <t>路网设施运维预算控制数</t>
  </si>
  <si>
    <t>隧道运维预算控制数</t>
  </si>
  <si>
    <t>运维尾款预算控制数</t>
  </si>
  <si>
    <t>道班项目预算控制数</t>
  </si>
  <si>
    <t>国家级交调站点更新3套；超声波交调设备更新10套；视频更新6套；标识更新43套；上云网关1套；机房改造1项；北京市交通运行监测指挥调度平台（路政板块）支撑设备采购1项</t>
    <phoneticPr fontId="11" type="noConversion"/>
  </si>
  <si>
    <t>符合《北京市公路路网信息采集与发布设备建设管理办法》要求，按《公路工程质量检验评定标准》JTG F80/1-2017验收合格</t>
    <phoneticPr fontId="11" type="noConversion"/>
  </si>
  <si>
    <t>招标时间：2021年8月，合同签订时间：2021年8月，项目实施时间：2021年8月—2021年12月，项目验收时间：2021年12月</t>
    <phoneticPr fontId="11" type="noConversion"/>
  </si>
  <si>
    <t>2021年1月-2021年12月全年，12月底完成项目验收。</t>
    <phoneticPr fontId="11" type="noConversion"/>
  </si>
  <si>
    <t>国家级交调站点更新3套；超声波交调设备更新10套；视频更新6套；标识更新43套；上云网关1套；机房改造1项；北京市交通运行监测指挥调度平台（路政板块）支撑设备采购1项</t>
    <phoneticPr fontId="11" type="noConversion"/>
  </si>
  <si>
    <r>
      <t>（202</t>
    </r>
    <r>
      <rPr>
        <sz val="14"/>
        <color theme="1"/>
        <rFont val="宋体"/>
        <family val="3"/>
        <charset val="134"/>
        <scheme val="minor"/>
      </rPr>
      <t>1</t>
    </r>
    <r>
      <rPr>
        <sz val="14"/>
        <color theme="1"/>
        <rFont val="宋体"/>
        <family val="3"/>
        <charset val="134"/>
        <scheme val="minor"/>
      </rPr>
      <t>年度）</t>
    </r>
    <phoneticPr fontId="11" type="noConversion"/>
  </si>
  <si>
    <t>日常养护工程</t>
    <phoneticPr fontId="11" type="noConversion"/>
  </si>
  <si>
    <t>路网建设运维</t>
    <phoneticPr fontId="11" type="noConversion"/>
  </si>
  <si>
    <t>管护道班项目</t>
    <phoneticPr fontId="11" type="noConversion"/>
  </si>
  <si>
    <t>保障通行能力和行驶安全，改善行车条件，完善交通设施，提高道路服务水平。</t>
    <phoneticPr fontId="11" type="noConversion"/>
  </si>
  <si>
    <t>保障设备正常运行，延长设备设施的使用寿命，保证数据采集和信息发布及时准确。</t>
    <phoneticPr fontId="11" type="noConversion"/>
  </si>
  <si>
    <t>对公路养护提供必要的物资存放地。</t>
    <phoneticPr fontId="11" type="noConversion"/>
  </si>
  <si>
    <t>完成内、外场190套路网设施的运维工作。</t>
  </si>
  <si>
    <t>34个</t>
  </si>
  <si>
    <t>实施养护后国市干线路面使用性能指数PQI≥90</t>
  </si>
  <si>
    <t>根据《公路工程质量检验评定标准》评定为合格</t>
  </si>
  <si>
    <t>符合《北京市普通公路路网信息采集与发布设施运维技术规程》，路网设施完好率≥99%达到合格等级。</t>
  </si>
  <si>
    <t>符合《公路隧道养护技术规范》JTG_H12-2015，设备完好率≥95%，达到合格等级。</t>
  </si>
  <si>
    <t>既有设施保持原样</t>
  </si>
  <si>
    <t>2021年12月底前</t>
  </si>
  <si>
    <t>每天巡视道班</t>
  </si>
  <si>
    <t>5380.9万元</t>
  </si>
  <si>
    <t>372.9490万元</t>
  </si>
  <si>
    <t>273万元</t>
  </si>
  <si>
    <t>147万元</t>
  </si>
  <si>
    <t>25.6500万元</t>
  </si>
  <si>
    <t>完成6座隧道机电设施的运维工作</t>
    <phoneticPr fontId="11" type="noConversion"/>
  </si>
  <si>
    <t>北京市交通委员会密云公路分局</t>
    <phoneticPr fontId="11" type="noConversion"/>
  </si>
  <si>
    <t>支撑依据不充分</t>
    <phoneticPr fontId="11" type="noConversion"/>
  </si>
  <si>
    <t>项目负责人</t>
    <phoneticPr fontId="11" type="noConversion"/>
  </si>
  <si>
    <t>联系电话</t>
    <phoneticPr fontId="11" type="noConversion"/>
  </si>
  <si>
    <t>蒋凯</t>
    <phoneticPr fontId="11" type="noConversion"/>
  </si>
  <si>
    <t>执行率（C/B)</t>
  </si>
  <si>
    <t>1、维护保障辖区范围内道路交通通行状况，保障通行能力和行驶安全。主要内容包括小修保养、交通工程日常维护、绿化管护、桥隧检测等。2、（1）建设：国家级交调站点更新3套；超声波交调设备更新10套；视频更新6套；标识更新43套；上云网关1套；机房改造1项；北京市交通运行监测指挥调度平台（路政板块）支撑设备采购1项。（2）路网运维：190套路网外场设施和内场设施运维，保障好路网设备的稳定运行。（3）隧道运维：完成6套隧道机电设施的维护工作，保证设备完好率。（4）尾款：完成2020年度运维尾款的评审支付工作。提高全路网现代化管理与服务水平，提升公众出行服务能力，保证年度目标保质保量按时间完成。3、对密云区内道路进行日常管护，确保道班既有设施维持原样，公路养护物资需要进行存放时提供必要的存放地。</t>
    <phoneticPr fontId="11" type="noConversion"/>
  </si>
  <si>
    <r>
      <t>北京市交通委员会1</t>
    </r>
    <r>
      <rPr>
        <sz val="10.5"/>
        <color indexed="8"/>
        <rFont val="仿宋_GB2312"/>
        <family val="3"/>
        <charset val="134"/>
      </rPr>
      <t>70</t>
    </r>
  </si>
  <si>
    <r>
      <t>分值（1</t>
    </r>
    <r>
      <rPr>
        <sz val="10.5"/>
        <color indexed="8"/>
        <rFont val="仿宋_GB2312"/>
        <family val="3"/>
        <charset val="134"/>
      </rPr>
      <t>0分）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</si>
</sst>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6" formatCode="0.00_ "/>
  </numFmts>
  <fonts count="18" x14ac:knownFonts="1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name val="Arial"/>
      <family val="2"/>
    </font>
    <font>
      <sz val="9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10.5"/>
      <color theme="1"/>
      <name val="仿宋_GB2312"/>
      <family val="3"/>
      <charset val="134"/>
    </font>
    <font>
      <sz val="10.5"/>
      <color indexed="8"/>
      <name val="仿宋_GB2312"/>
      <family val="3"/>
      <charset val="134"/>
    </font>
    <font>
      <sz val="10.5"/>
      <name val="仿宋_GB2312"/>
      <family val="3"/>
      <charset val="134"/>
    </font>
    <font>
      <b/>
      <sz val="10.5"/>
      <color theme="1"/>
      <name val="仿宋_GB2312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6">
    <xf numFmtId="0" fontId="0" fillId="0" borderId="0">
      <alignment vertical="center"/>
    </xf>
    <xf numFmtId="0" fontId="9" fillId="0" borderId="0"/>
    <xf numFmtId="0" fontId="1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9" fillId="0" borderId="0">
      <alignment vertical="center"/>
    </xf>
    <xf numFmtId="0" fontId="9" fillId="0" borderId="0">
      <alignment vertical="center"/>
    </xf>
    <xf numFmtId="0" fontId="9" fillId="0" borderId="0"/>
    <xf numFmtId="43" fontId="8" fillId="0" borderId="0" applyFont="0" applyFill="0" applyBorder="0" applyAlignment="0" applyProtection="0">
      <alignment vertical="center"/>
    </xf>
    <xf numFmtId="0" fontId="9" fillId="0" borderId="0"/>
    <xf numFmtId="0" fontId="8" fillId="0" borderId="0"/>
    <xf numFmtId="0" fontId="8" fillId="0" borderId="0">
      <alignment vertical="center"/>
    </xf>
    <xf numFmtId="0" fontId="6" fillId="0" borderId="0"/>
    <xf numFmtId="43" fontId="13" fillId="0" borderId="0" applyFont="0" applyFill="0" applyBorder="0" applyAlignment="0" applyProtection="0">
      <alignment vertical="center"/>
    </xf>
  </cellStyleXfs>
  <cellXfs count="95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5" fillId="0" borderId="0" xfId="0" applyFont="1">
      <alignment vertical="center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176" fontId="5" fillId="0" borderId="1" xfId="0" applyNumberFormat="1" applyFont="1" applyBorder="1" applyAlignment="1">
      <alignment horizontal="center" vertical="center" wrapText="1"/>
    </xf>
    <xf numFmtId="0" fontId="6" fillId="0" borderId="0" xfId="0" applyFont="1">
      <alignment vertical="center"/>
    </xf>
    <xf numFmtId="0" fontId="6" fillId="0" borderId="0" xfId="0" applyFont="1" applyBorder="1">
      <alignment vertical="center"/>
    </xf>
    <xf numFmtId="0" fontId="6" fillId="0" borderId="0" xfId="0" applyFont="1" applyAlignment="1">
      <alignment horizontal="center" vertical="center"/>
    </xf>
    <xf numFmtId="176" fontId="6" fillId="0" borderId="0" xfId="0" applyNumberFormat="1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12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left" vertical="center"/>
    </xf>
    <xf numFmtId="0" fontId="6" fillId="0" borderId="0" xfId="0" applyFont="1" applyBorder="1" applyAlignment="1">
      <alignment horizontal="left" vertical="center" wrapText="1"/>
    </xf>
    <xf numFmtId="0" fontId="14" fillId="0" borderId="2" xfId="0" applyFont="1" applyBorder="1" applyAlignment="1">
      <alignment horizontal="center" vertical="center"/>
    </xf>
    <xf numFmtId="0" fontId="14" fillId="0" borderId="3" xfId="0" applyFont="1" applyBorder="1" applyAlignment="1">
      <alignment horizontal="center" vertical="center"/>
    </xf>
    <xf numFmtId="0" fontId="14" fillId="0" borderId="4" xfId="0" applyFont="1" applyBorder="1" applyAlignment="1">
      <alignment horizontal="center" vertical="center"/>
    </xf>
    <xf numFmtId="0" fontId="14" fillId="0" borderId="5" xfId="0" applyFont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 wrapText="1"/>
    </xf>
    <xf numFmtId="0" fontId="14" fillId="0" borderId="7" xfId="0" applyFont="1" applyBorder="1" applyAlignment="1">
      <alignment horizontal="center" vertical="center" wrapText="1"/>
    </xf>
    <xf numFmtId="0" fontId="14" fillId="0" borderId="8" xfId="0" applyFont="1" applyBorder="1" applyAlignment="1">
      <alignment vertical="center" wrapText="1"/>
    </xf>
    <xf numFmtId="0" fontId="14" fillId="0" borderId="8" xfId="0" applyFont="1" applyBorder="1" applyAlignment="1">
      <alignment vertical="center"/>
    </xf>
    <xf numFmtId="0" fontId="14" fillId="0" borderId="8" xfId="0" applyFont="1" applyBorder="1" applyAlignment="1">
      <alignment horizontal="center" vertical="center"/>
    </xf>
    <xf numFmtId="0" fontId="14" fillId="0" borderId="8" xfId="0" applyFont="1" applyBorder="1" applyAlignment="1">
      <alignment horizontal="center" vertical="center" wrapText="1"/>
    </xf>
    <xf numFmtId="0" fontId="14" fillId="0" borderId="8" xfId="0" applyFont="1" applyFill="1" applyBorder="1" applyAlignment="1">
      <alignment horizontal="center" vertical="center" wrapText="1"/>
    </xf>
    <xf numFmtId="176" fontId="14" fillId="0" borderId="2" xfId="0" applyNumberFormat="1" applyFont="1" applyFill="1" applyBorder="1" applyAlignment="1">
      <alignment horizontal="center" vertical="center" wrapText="1"/>
    </xf>
    <xf numFmtId="176" fontId="14" fillId="0" borderId="4" xfId="0" applyNumberFormat="1" applyFont="1" applyFill="1" applyBorder="1" applyAlignment="1">
      <alignment horizontal="center" vertical="center" wrapText="1"/>
    </xf>
    <xf numFmtId="0" fontId="14" fillId="0" borderId="9" xfId="0" applyFont="1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center" wrapText="1"/>
    </xf>
    <xf numFmtId="0" fontId="14" fillId="0" borderId="10" xfId="0" applyFont="1" applyBorder="1" applyAlignment="1">
      <alignment horizontal="center" vertical="center" wrapText="1"/>
    </xf>
    <xf numFmtId="43" fontId="14" fillId="0" borderId="8" xfId="15" applyFont="1" applyBorder="1" applyAlignment="1">
      <alignment vertical="center"/>
    </xf>
    <xf numFmtId="0" fontId="16" fillId="0" borderId="8" xfId="4" applyFont="1" applyBorder="1" applyAlignment="1">
      <alignment horizontal="right" vertical="center" wrapText="1"/>
    </xf>
    <xf numFmtId="10" fontId="14" fillId="0" borderId="8" xfId="0" applyNumberFormat="1" applyFont="1" applyFill="1" applyBorder="1" applyAlignment="1">
      <alignment horizontal="center" vertical="center"/>
    </xf>
    <xf numFmtId="176" fontId="14" fillId="0" borderId="8" xfId="0" applyNumberFormat="1" applyFont="1" applyFill="1" applyBorder="1" applyAlignment="1">
      <alignment horizontal="center" vertical="center" wrapText="1"/>
    </xf>
    <xf numFmtId="0" fontId="15" fillId="0" borderId="8" xfId="0" applyFont="1" applyBorder="1" applyAlignment="1">
      <alignment vertical="center" wrapText="1"/>
    </xf>
    <xf numFmtId="0" fontId="15" fillId="0" borderId="8" xfId="0" applyFont="1" applyBorder="1" applyAlignment="1">
      <alignment vertical="center"/>
    </xf>
    <xf numFmtId="176" fontId="14" fillId="0" borderId="8" xfId="0" applyNumberFormat="1" applyFont="1" applyBorder="1" applyAlignment="1">
      <alignment horizontal="center" vertical="center" wrapText="1"/>
    </xf>
    <xf numFmtId="0" fontId="14" fillId="0" borderId="1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4" fillId="0" borderId="12" xfId="0" applyFont="1" applyBorder="1" applyAlignment="1">
      <alignment horizontal="center" vertical="center" wrapText="1"/>
    </xf>
    <xf numFmtId="0" fontId="14" fillId="0" borderId="13" xfId="0" applyFont="1" applyBorder="1" applyAlignment="1">
      <alignment horizontal="center" vertical="center" textRotation="255"/>
    </xf>
    <xf numFmtId="0" fontId="14" fillId="0" borderId="2" xfId="0" applyNumberFormat="1" applyFont="1" applyBorder="1" applyAlignment="1">
      <alignment horizontal="center" vertical="center" wrapText="1"/>
    </xf>
    <xf numFmtId="0" fontId="14" fillId="0" borderId="3" xfId="0" applyNumberFormat="1" applyFont="1" applyBorder="1" applyAlignment="1">
      <alignment horizontal="center" vertical="center" wrapText="1"/>
    </xf>
    <xf numFmtId="0" fontId="14" fillId="0" borderId="4" xfId="0" applyNumberFormat="1" applyFont="1" applyBorder="1" applyAlignment="1">
      <alignment horizontal="center" vertical="center" wrapText="1"/>
    </xf>
    <xf numFmtId="0" fontId="14" fillId="0" borderId="3" xfId="0" applyFont="1" applyBorder="1">
      <alignment vertical="center"/>
    </xf>
    <xf numFmtId="0" fontId="14" fillId="0" borderId="4" xfId="0" applyFont="1" applyBorder="1">
      <alignment vertical="center"/>
    </xf>
    <xf numFmtId="0" fontId="14" fillId="0" borderId="14" xfId="0" applyFont="1" applyBorder="1" applyAlignment="1">
      <alignment horizontal="center" vertical="center" textRotation="255"/>
    </xf>
    <xf numFmtId="0" fontId="14" fillId="0" borderId="2" xfId="0" applyNumberFormat="1" applyFont="1" applyBorder="1" applyAlignment="1">
      <alignment horizontal="left" vertical="center" wrapText="1"/>
    </xf>
    <xf numFmtId="0" fontId="14" fillId="0" borderId="3" xfId="0" applyNumberFormat="1" applyFont="1" applyBorder="1" applyAlignment="1">
      <alignment horizontal="left" vertical="center" wrapText="1"/>
    </xf>
    <xf numFmtId="0" fontId="14" fillId="0" borderId="4" xfId="0" applyNumberFormat="1" applyFont="1" applyBorder="1" applyAlignment="1">
      <alignment horizontal="left" vertical="center" wrapText="1"/>
    </xf>
    <xf numFmtId="0" fontId="14" fillId="0" borderId="2" xfId="0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4" fillId="0" borderId="8" xfId="0" applyFont="1" applyBorder="1" applyAlignment="1">
      <alignment horizontal="center" vertical="center" wrapText="1"/>
    </xf>
    <xf numFmtId="176" fontId="14" fillId="0" borderId="8" xfId="0" applyNumberFormat="1" applyFont="1" applyBorder="1" applyAlignment="1">
      <alignment horizontal="center" vertical="center" wrapText="1"/>
    </xf>
    <xf numFmtId="0" fontId="14" fillId="0" borderId="15" xfId="0" applyFont="1" applyBorder="1" applyAlignment="1">
      <alignment horizontal="center" vertical="center" textRotation="255"/>
    </xf>
    <xf numFmtId="0" fontId="16" fillId="0" borderId="13" xfId="6" applyFont="1" applyBorder="1" applyAlignment="1">
      <alignment horizontal="center" vertical="center" wrapText="1"/>
    </xf>
    <xf numFmtId="0" fontId="16" fillId="0" borderId="13" xfId="6" applyFont="1" applyFill="1" applyBorder="1" applyAlignment="1">
      <alignment horizontal="center" vertical="center" wrapText="1"/>
    </xf>
    <xf numFmtId="0" fontId="14" fillId="0" borderId="2" xfId="9" applyFont="1" applyFill="1" applyBorder="1" applyAlignment="1">
      <alignment horizontal="center" vertical="center" wrapText="1" shrinkToFit="1"/>
    </xf>
    <xf numFmtId="0" fontId="14" fillId="0" borderId="4" xfId="9" applyFont="1" applyFill="1" applyBorder="1" applyAlignment="1">
      <alignment horizontal="center" vertical="center" wrapText="1" shrinkToFit="1"/>
    </xf>
    <xf numFmtId="0" fontId="14" fillId="0" borderId="8" xfId="9" applyFont="1" applyFill="1" applyBorder="1" applyAlignment="1">
      <alignment horizontal="center" vertical="center" wrapText="1" shrinkToFit="1"/>
    </xf>
    <xf numFmtId="0" fontId="14" fillId="0" borderId="8" xfId="9" applyFont="1" applyFill="1" applyBorder="1" applyAlignment="1">
      <alignment horizontal="center" vertical="center" wrapText="1"/>
    </xf>
    <xf numFmtId="0" fontId="16" fillId="0" borderId="15" xfId="6" applyFont="1" applyBorder="1" applyAlignment="1">
      <alignment horizontal="center" vertical="center" wrapText="1"/>
    </xf>
    <xf numFmtId="0" fontId="16" fillId="0" borderId="15" xfId="6" applyFont="1" applyFill="1" applyBorder="1" applyAlignment="1">
      <alignment horizontal="center" vertical="center" wrapText="1"/>
    </xf>
    <xf numFmtId="0" fontId="14" fillId="2" borderId="2" xfId="1" applyFont="1" applyFill="1" applyBorder="1" applyAlignment="1">
      <alignment horizontal="center" vertical="top" wrapText="1" shrinkToFit="1"/>
    </xf>
    <xf numFmtId="0" fontId="14" fillId="2" borderId="4" xfId="1" applyFont="1" applyFill="1" applyBorder="1" applyAlignment="1">
      <alignment horizontal="center" vertical="top" wrapText="1" shrinkToFit="1"/>
    </xf>
    <xf numFmtId="0" fontId="14" fillId="2" borderId="8" xfId="1" applyFont="1" applyFill="1" applyBorder="1" applyAlignment="1">
      <alignment vertical="top" wrapText="1" shrinkToFit="1"/>
    </xf>
    <xf numFmtId="0" fontId="14" fillId="0" borderId="2" xfId="0" applyFont="1" applyBorder="1" applyAlignment="1">
      <alignment horizontal="center" vertical="center" wrapText="1" shrinkToFit="1"/>
    </xf>
    <xf numFmtId="0" fontId="14" fillId="0" borderId="4" xfId="0" applyFont="1" applyBorder="1" applyAlignment="1">
      <alignment horizontal="center" vertical="center" wrapText="1" shrinkToFit="1"/>
    </xf>
    <xf numFmtId="0" fontId="14" fillId="0" borderId="8" xfId="0" applyFont="1" applyBorder="1" applyAlignment="1">
      <alignment horizontal="center" vertical="center" wrapText="1" shrinkToFit="1"/>
    </xf>
    <xf numFmtId="0" fontId="16" fillId="0" borderId="8" xfId="6" applyFont="1" applyFill="1" applyBorder="1" applyAlignment="1">
      <alignment horizontal="center" vertical="center" wrapText="1"/>
    </xf>
    <xf numFmtId="0" fontId="14" fillId="0" borderId="8" xfId="9" applyFont="1" applyBorder="1" applyAlignment="1">
      <alignment horizontal="center" vertical="center" wrapText="1"/>
    </xf>
    <xf numFmtId="31" fontId="16" fillId="0" borderId="2" xfId="9" applyNumberFormat="1" applyFont="1" applyFill="1" applyBorder="1" applyAlignment="1">
      <alignment horizontal="center" vertical="center" wrapText="1" shrinkToFit="1"/>
    </xf>
    <xf numFmtId="31" fontId="16" fillId="0" borderId="4" xfId="9" applyNumberFormat="1" applyFont="1" applyFill="1" applyBorder="1" applyAlignment="1">
      <alignment horizontal="center" vertical="center" wrapText="1" shrinkToFit="1"/>
    </xf>
    <xf numFmtId="31" fontId="16" fillId="0" borderId="8" xfId="9" applyNumberFormat="1" applyFont="1" applyFill="1" applyBorder="1" applyAlignment="1">
      <alignment horizontal="center" vertical="center" wrapText="1" shrinkToFit="1"/>
    </xf>
    <xf numFmtId="0" fontId="16" fillId="0" borderId="2" xfId="9" applyFont="1" applyFill="1" applyBorder="1" applyAlignment="1">
      <alignment horizontal="center" vertical="center" wrapText="1" shrinkToFit="1"/>
    </xf>
    <xf numFmtId="0" fontId="16" fillId="0" borderId="4" xfId="9" applyFont="1" applyFill="1" applyBorder="1" applyAlignment="1">
      <alignment horizontal="center" vertical="center" wrapText="1" shrinkToFit="1"/>
    </xf>
    <xf numFmtId="0" fontId="16" fillId="0" borderId="8" xfId="9" applyFont="1" applyFill="1" applyBorder="1" applyAlignment="1">
      <alignment horizontal="center" vertical="center" wrapText="1" shrinkToFit="1"/>
    </xf>
    <xf numFmtId="9" fontId="14" fillId="2" borderId="2" xfId="0" applyNumberFormat="1" applyFont="1" applyFill="1" applyBorder="1" applyAlignment="1">
      <alignment horizontal="center" vertical="center" wrapText="1" shrinkToFit="1"/>
    </xf>
    <xf numFmtId="9" fontId="14" fillId="2" borderId="4" xfId="0" applyNumberFormat="1" applyFont="1" applyFill="1" applyBorder="1" applyAlignment="1">
      <alignment horizontal="center" vertical="center" wrapText="1" shrinkToFit="1"/>
    </xf>
    <xf numFmtId="9" fontId="14" fillId="2" borderId="8" xfId="0" applyNumberFormat="1" applyFont="1" applyFill="1" applyBorder="1" applyAlignment="1">
      <alignment horizontal="center" vertical="center" wrapText="1" shrinkToFit="1"/>
    </xf>
    <xf numFmtId="9" fontId="14" fillId="2" borderId="2" xfId="0" applyNumberFormat="1" applyFont="1" applyFill="1" applyBorder="1" applyAlignment="1">
      <alignment horizontal="center" vertical="top" wrapText="1" shrinkToFit="1"/>
    </xf>
    <xf numFmtId="9" fontId="14" fillId="2" borderId="4" xfId="0" applyNumberFormat="1" applyFont="1" applyFill="1" applyBorder="1" applyAlignment="1">
      <alignment horizontal="center" vertical="top" wrapText="1" shrinkToFit="1"/>
    </xf>
    <xf numFmtId="9" fontId="14" fillId="2" borderId="8" xfId="0" applyNumberFormat="1" applyFont="1" applyFill="1" applyBorder="1" applyAlignment="1">
      <alignment horizontal="left" vertical="top" wrapText="1" shrinkToFit="1"/>
    </xf>
    <xf numFmtId="0" fontId="16" fillId="0" borderId="8" xfId="6" applyFont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left" vertical="center" wrapText="1"/>
    </xf>
    <xf numFmtId="0" fontId="17" fillId="0" borderId="2" xfId="0" applyFont="1" applyBorder="1" applyAlignment="1">
      <alignment horizontal="center" vertical="center"/>
    </xf>
    <xf numFmtId="0" fontId="17" fillId="0" borderId="3" xfId="0" applyFont="1" applyBorder="1" applyAlignment="1">
      <alignment horizontal="center" vertical="center"/>
    </xf>
    <xf numFmtId="0" fontId="17" fillId="0" borderId="4" xfId="0" applyFont="1" applyBorder="1" applyAlignment="1">
      <alignment horizontal="center" vertical="center"/>
    </xf>
  </cellXfs>
  <cellStyles count="16">
    <cellStyle name="常规" xfId="0" builtinId="0"/>
    <cellStyle name="常规 2" xfId="6"/>
    <cellStyle name="常规 2 2" xfId="4"/>
    <cellStyle name="常规 2 2 2" xfId="3"/>
    <cellStyle name="常规 2 3" xfId="5"/>
    <cellStyle name="常规 2 4" xfId="7"/>
    <cellStyle name="常规 3" xfId="8"/>
    <cellStyle name="常规 4" xfId="9"/>
    <cellStyle name="常规 4 2" xfId="11"/>
    <cellStyle name="常规 4 3" xfId="12"/>
    <cellStyle name="常规 4 4" xfId="1"/>
    <cellStyle name="常规 5" xfId="13"/>
    <cellStyle name="常规 6" xfId="2"/>
    <cellStyle name="常规 7" xfId="14"/>
    <cellStyle name="千位分隔" xfId="15" builtinId="3"/>
    <cellStyle name="千位分隔 2" xfId="1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dministrator/Desktop/2021&#32489;&#25928;&#33258;&#35780;/&#30003;&#25253;&#34920;/170122-2021&#24180;&#26222;&#36890;&#20844;&#36335;&#26085;&#24120;&#20859;&#25252;-&#39033;&#30446;&#30446;&#26631;&#30003;&#25253;&#34920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附1-1 项目申报表"/>
    </sheetNames>
    <sheetDataSet>
      <sheetData sheetId="0">
        <row r="14">
          <cell r="E14" t="str">
            <v>665.553公里</v>
          </cell>
        </row>
        <row r="36">
          <cell r="E36" t="str">
            <v>247.9万元</v>
          </cell>
        </row>
      </sheetData>
    </sheetDataSet>
  </externalBook>
</externalLink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7"/>
  <sheetViews>
    <sheetView tabSelected="1" workbookViewId="0">
      <selection activeCell="A5" sqref="A5:K42"/>
    </sheetView>
  </sheetViews>
  <sheetFormatPr defaultColWidth="9" defaultRowHeight="13.5" x14ac:dyDescent="0.15"/>
  <cols>
    <col min="1" max="1" width="4.125" customWidth="1"/>
    <col min="2" max="2" width="8.75" customWidth="1"/>
    <col min="3" max="3" width="10" customWidth="1"/>
    <col min="4" max="4" width="19.125" style="13" customWidth="1"/>
    <col min="5" max="5" width="17.25" style="2" customWidth="1"/>
    <col min="6" max="6" width="15.375" style="2" customWidth="1"/>
    <col min="7" max="7" width="14.75" style="2" customWidth="1"/>
    <col min="8" max="8" width="9.5" customWidth="1"/>
    <col min="9" max="9" width="12.625" customWidth="1"/>
    <col min="10" max="10" width="8.75" style="3" customWidth="1"/>
    <col min="11" max="11" width="14.75" customWidth="1"/>
  </cols>
  <sheetData>
    <row r="1" spans="1:11" ht="20.25" x14ac:dyDescent="0.15">
      <c r="A1" s="14"/>
      <c r="B1" s="14"/>
      <c r="C1" s="14"/>
      <c r="D1" s="14"/>
      <c r="E1" s="14"/>
      <c r="F1" s="14"/>
      <c r="G1" s="14"/>
      <c r="H1" s="14"/>
      <c r="I1" s="14"/>
      <c r="J1" s="14"/>
      <c r="K1" s="14"/>
    </row>
    <row r="2" spans="1:11" s="1" customFormat="1" ht="22.5" x14ac:dyDescent="0.15">
      <c r="A2" s="15" t="s">
        <v>0</v>
      </c>
      <c r="B2" s="16"/>
      <c r="C2" s="16"/>
      <c r="D2" s="16"/>
      <c r="E2" s="16"/>
      <c r="F2" s="16"/>
      <c r="G2" s="16"/>
      <c r="H2" s="16"/>
      <c r="I2" s="16"/>
      <c r="J2" s="16"/>
      <c r="K2" s="16"/>
    </row>
    <row r="3" spans="1:11" s="4" customFormat="1" ht="18.75" x14ac:dyDescent="0.15">
      <c r="A3" s="17" t="s">
        <v>59</v>
      </c>
      <c r="B3" s="18"/>
      <c r="C3" s="18"/>
      <c r="D3" s="18"/>
      <c r="E3" s="18"/>
      <c r="F3" s="18"/>
      <c r="G3" s="18"/>
      <c r="H3" s="18"/>
      <c r="I3" s="18"/>
      <c r="J3" s="18"/>
      <c r="K3" s="18"/>
    </row>
    <row r="4" spans="1:11" s="4" customFormat="1" ht="11.25" customHeight="1" x14ac:dyDescent="0.15">
      <c r="A4" s="5"/>
      <c r="B4" s="5"/>
      <c r="C4" s="5"/>
      <c r="D4" s="5"/>
      <c r="E4" s="6"/>
      <c r="F4" s="6"/>
      <c r="G4" s="6"/>
      <c r="H4" s="5"/>
      <c r="I4" s="5"/>
      <c r="J4" s="7"/>
      <c r="K4" s="5"/>
    </row>
    <row r="5" spans="1:11" s="8" customFormat="1" ht="20.25" customHeight="1" x14ac:dyDescent="0.15">
      <c r="A5" s="21" t="s">
        <v>1</v>
      </c>
      <c r="B5" s="22"/>
      <c r="C5" s="23"/>
      <c r="D5" s="21" t="s">
        <v>32</v>
      </c>
      <c r="E5" s="22"/>
      <c r="F5" s="22"/>
      <c r="G5" s="22"/>
      <c r="H5" s="22"/>
      <c r="I5" s="22"/>
      <c r="J5" s="22"/>
      <c r="K5" s="23"/>
    </row>
    <row r="6" spans="1:11" s="8" customFormat="1" ht="20.25" customHeight="1" x14ac:dyDescent="0.15">
      <c r="A6" s="21" t="s">
        <v>2</v>
      </c>
      <c r="B6" s="22"/>
      <c r="C6" s="23"/>
      <c r="D6" s="21" t="s">
        <v>88</v>
      </c>
      <c r="E6" s="22"/>
      <c r="F6" s="23"/>
      <c r="G6" s="21" t="s">
        <v>3</v>
      </c>
      <c r="H6" s="23"/>
      <c r="I6" s="21" t="s">
        <v>81</v>
      </c>
      <c r="J6" s="22"/>
      <c r="K6" s="23"/>
    </row>
    <row r="7" spans="1:11" s="8" customFormat="1" ht="20.25" customHeight="1" x14ac:dyDescent="0.15">
      <c r="A7" s="21" t="s">
        <v>83</v>
      </c>
      <c r="B7" s="22"/>
      <c r="C7" s="23"/>
      <c r="D7" s="21" t="s">
        <v>85</v>
      </c>
      <c r="E7" s="22"/>
      <c r="F7" s="23"/>
      <c r="G7" s="21" t="s">
        <v>84</v>
      </c>
      <c r="H7" s="23"/>
      <c r="I7" s="21">
        <v>69043062</v>
      </c>
      <c r="J7" s="22"/>
      <c r="K7" s="23"/>
    </row>
    <row r="8" spans="1:11" s="8" customFormat="1" ht="26.25" customHeight="1" x14ac:dyDescent="0.15">
      <c r="A8" s="24" t="s">
        <v>4</v>
      </c>
      <c r="B8" s="25"/>
      <c r="C8" s="26"/>
      <c r="D8" s="27"/>
      <c r="E8" s="28" t="s">
        <v>5</v>
      </c>
      <c r="F8" s="29" t="s">
        <v>6</v>
      </c>
      <c r="G8" s="29" t="s">
        <v>7</v>
      </c>
      <c r="H8" s="30" t="s">
        <v>89</v>
      </c>
      <c r="I8" s="31" t="s">
        <v>86</v>
      </c>
      <c r="J8" s="32" t="s">
        <v>8</v>
      </c>
      <c r="K8" s="33"/>
    </row>
    <row r="9" spans="1:11" s="8" customFormat="1" ht="20.25" customHeight="1" x14ac:dyDescent="0.15">
      <c r="A9" s="34"/>
      <c r="B9" s="35"/>
      <c r="C9" s="36"/>
      <c r="D9" s="27" t="s">
        <v>9</v>
      </c>
      <c r="E9" s="37">
        <v>6447.3990000000003</v>
      </c>
      <c r="F9" s="37">
        <v>6447.3990000000003</v>
      </c>
      <c r="G9" s="38">
        <v>6447.0750669999998</v>
      </c>
      <c r="H9" s="29">
        <v>10</v>
      </c>
      <c r="I9" s="39">
        <f>+G9/F9</f>
        <v>0.99994975756890481</v>
      </c>
      <c r="J9" s="40">
        <f>IF(H9*I9&lt;10,H9*I9,10)</f>
        <v>9.9994975756890483</v>
      </c>
      <c r="K9" s="40"/>
    </row>
    <row r="10" spans="1:11" s="8" customFormat="1" ht="20.25" customHeight="1" x14ac:dyDescent="0.15">
      <c r="A10" s="34"/>
      <c r="B10" s="35"/>
      <c r="C10" s="36"/>
      <c r="D10" s="41" t="s">
        <v>10</v>
      </c>
      <c r="E10" s="37">
        <v>6447.3990000000003</v>
      </c>
      <c r="F10" s="37">
        <v>6447.3990000000003</v>
      </c>
      <c r="G10" s="38">
        <v>6447.0750669999998</v>
      </c>
      <c r="H10" s="29"/>
      <c r="I10" s="39"/>
      <c r="J10" s="40"/>
      <c r="K10" s="40"/>
    </row>
    <row r="11" spans="1:11" s="8" customFormat="1" ht="20.25" customHeight="1" x14ac:dyDescent="0.15">
      <c r="A11" s="34"/>
      <c r="B11" s="35"/>
      <c r="C11" s="36"/>
      <c r="D11" s="41" t="s">
        <v>11</v>
      </c>
      <c r="E11" s="42"/>
      <c r="F11" s="29"/>
      <c r="G11" s="29"/>
      <c r="H11" s="29"/>
      <c r="I11" s="29"/>
      <c r="J11" s="43"/>
      <c r="K11" s="43"/>
    </row>
    <row r="12" spans="1:11" s="8" customFormat="1" ht="20.25" customHeight="1" x14ac:dyDescent="0.15">
      <c r="A12" s="44"/>
      <c r="B12" s="45"/>
      <c r="C12" s="46"/>
      <c r="D12" s="41" t="s">
        <v>12</v>
      </c>
      <c r="E12" s="28"/>
      <c r="F12" s="29"/>
      <c r="G12" s="29"/>
      <c r="H12" s="29"/>
      <c r="I12" s="29"/>
      <c r="J12" s="43"/>
      <c r="K12" s="43"/>
    </row>
    <row r="13" spans="1:11" s="8" customFormat="1" ht="24" customHeight="1" x14ac:dyDescent="0.15">
      <c r="A13" s="47" t="s">
        <v>13</v>
      </c>
      <c r="B13" s="48" t="s">
        <v>14</v>
      </c>
      <c r="C13" s="49"/>
      <c r="D13" s="49"/>
      <c r="E13" s="49"/>
      <c r="F13" s="50"/>
      <c r="G13" s="48" t="s">
        <v>15</v>
      </c>
      <c r="H13" s="51"/>
      <c r="I13" s="51"/>
      <c r="J13" s="51"/>
      <c r="K13" s="52"/>
    </row>
    <row r="14" spans="1:11" s="8" customFormat="1" ht="174" customHeight="1" x14ac:dyDescent="0.15">
      <c r="A14" s="53"/>
      <c r="B14" s="54" t="s">
        <v>87</v>
      </c>
      <c r="C14" s="55"/>
      <c r="D14" s="55"/>
      <c r="E14" s="55"/>
      <c r="F14" s="56"/>
      <c r="G14" s="48" t="s">
        <v>33</v>
      </c>
      <c r="H14" s="49"/>
      <c r="I14" s="49"/>
      <c r="J14" s="49"/>
      <c r="K14" s="50"/>
    </row>
    <row r="15" spans="1:11" s="8" customFormat="1" ht="25.5" customHeight="1" x14ac:dyDescent="0.15">
      <c r="A15" s="47" t="s">
        <v>16</v>
      </c>
      <c r="B15" s="30" t="s">
        <v>17</v>
      </c>
      <c r="C15" s="29" t="s">
        <v>18</v>
      </c>
      <c r="D15" s="30" t="s">
        <v>19</v>
      </c>
      <c r="E15" s="57" t="s">
        <v>21</v>
      </c>
      <c r="F15" s="58"/>
      <c r="G15" s="29" t="s">
        <v>22</v>
      </c>
      <c r="H15" s="59" t="s">
        <v>20</v>
      </c>
      <c r="I15" s="59" t="s">
        <v>20</v>
      </c>
      <c r="J15" s="60" t="s">
        <v>8</v>
      </c>
      <c r="K15" s="30" t="s">
        <v>23</v>
      </c>
    </row>
    <row r="16" spans="1:11" s="8" customFormat="1" ht="25.5" customHeight="1" x14ac:dyDescent="0.15">
      <c r="A16" s="61"/>
      <c r="B16" s="62" t="s">
        <v>24</v>
      </c>
      <c r="C16" s="63" t="s">
        <v>25</v>
      </c>
      <c r="D16" s="30" t="s">
        <v>34</v>
      </c>
      <c r="E16" s="64" t="str">
        <f>'[1]附1-1 项目申报表'!$E$14</f>
        <v>665.553公里</v>
      </c>
      <c r="F16" s="65"/>
      <c r="G16" s="66" t="str">
        <f>'[1]附1-1 项目申报表'!$E$14</f>
        <v>665.553公里</v>
      </c>
      <c r="H16" s="59">
        <v>3</v>
      </c>
      <c r="I16" s="59">
        <v>3</v>
      </c>
      <c r="J16" s="67">
        <v>3</v>
      </c>
      <c r="K16" s="29"/>
    </row>
    <row r="17" spans="1:11" s="8" customFormat="1" ht="140.25" x14ac:dyDescent="0.15">
      <c r="A17" s="61"/>
      <c r="B17" s="68"/>
      <c r="C17" s="69"/>
      <c r="D17" s="30" t="s">
        <v>35</v>
      </c>
      <c r="E17" s="70" t="s">
        <v>58</v>
      </c>
      <c r="F17" s="71"/>
      <c r="G17" s="72" t="s">
        <v>54</v>
      </c>
      <c r="H17" s="59">
        <v>3</v>
      </c>
      <c r="I17" s="59">
        <v>3</v>
      </c>
      <c r="J17" s="29">
        <v>3</v>
      </c>
      <c r="K17" s="29"/>
    </row>
    <row r="18" spans="1:11" s="8" customFormat="1" ht="38.25" x14ac:dyDescent="0.15">
      <c r="A18" s="61"/>
      <c r="B18" s="68"/>
      <c r="C18" s="69"/>
      <c r="D18" s="30" t="s">
        <v>36</v>
      </c>
      <c r="E18" s="73" t="s">
        <v>66</v>
      </c>
      <c r="F18" s="74"/>
      <c r="G18" s="75" t="s">
        <v>66</v>
      </c>
      <c r="H18" s="59">
        <v>3</v>
      </c>
      <c r="I18" s="59">
        <v>3</v>
      </c>
      <c r="J18" s="29">
        <v>3</v>
      </c>
      <c r="K18" s="29"/>
    </row>
    <row r="19" spans="1:11" s="8" customFormat="1" ht="25.5" x14ac:dyDescent="0.15">
      <c r="A19" s="61"/>
      <c r="B19" s="68"/>
      <c r="C19" s="69"/>
      <c r="D19" s="30" t="s">
        <v>37</v>
      </c>
      <c r="E19" s="73" t="s">
        <v>80</v>
      </c>
      <c r="F19" s="74"/>
      <c r="G19" s="75" t="s">
        <v>80</v>
      </c>
      <c r="H19" s="59">
        <v>3</v>
      </c>
      <c r="I19" s="59">
        <v>3</v>
      </c>
      <c r="J19" s="29">
        <v>3</v>
      </c>
      <c r="K19" s="29"/>
    </row>
    <row r="20" spans="1:11" s="8" customFormat="1" ht="23.65" customHeight="1" x14ac:dyDescent="0.15">
      <c r="A20" s="61"/>
      <c r="B20" s="68"/>
      <c r="C20" s="69"/>
      <c r="D20" s="30" t="s">
        <v>38</v>
      </c>
      <c r="E20" s="64" t="s">
        <v>67</v>
      </c>
      <c r="F20" s="65"/>
      <c r="G20" s="66" t="s">
        <v>67</v>
      </c>
      <c r="H20" s="59">
        <v>3</v>
      </c>
      <c r="I20" s="59">
        <v>3</v>
      </c>
      <c r="J20" s="67">
        <v>3</v>
      </c>
      <c r="K20" s="29"/>
    </row>
    <row r="21" spans="1:11" s="8" customFormat="1" ht="38.25" x14ac:dyDescent="0.15">
      <c r="A21" s="61"/>
      <c r="B21" s="68"/>
      <c r="C21" s="76" t="s">
        <v>26</v>
      </c>
      <c r="D21" s="30" t="s">
        <v>39</v>
      </c>
      <c r="E21" s="64" t="s">
        <v>68</v>
      </c>
      <c r="F21" s="65"/>
      <c r="G21" s="66" t="s">
        <v>68</v>
      </c>
      <c r="H21" s="59">
        <v>3</v>
      </c>
      <c r="I21" s="59">
        <v>3</v>
      </c>
      <c r="J21" s="67">
        <v>3</v>
      </c>
      <c r="K21" s="29"/>
    </row>
    <row r="22" spans="1:11" s="8" customFormat="1" ht="38.25" x14ac:dyDescent="0.15">
      <c r="A22" s="61"/>
      <c r="B22" s="68"/>
      <c r="C22" s="76"/>
      <c r="D22" s="30" t="s">
        <v>40</v>
      </c>
      <c r="E22" s="64" t="s">
        <v>69</v>
      </c>
      <c r="F22" s="65"/>
      <c r="G22" s="66" t="s">
        <v>69</v>
      </c>
      <c r="H22" s="59">
        <v>2</v>
      </c>
      <c r="I22" s="59">
        <v>2</v>
      </c>
      <c r="J22" s="67">
        <v>2</v>
      </c>
      <c r="K22" s="29"/>
    </row>
    <row r="23" spans="1:11" s="8" customFormat="1" ht="86.25" customHeight="1" x14ac:dyDescent="0.15">
      <c r="A23" s="61"/>
      <c r="B23" s="68"/>
      <c r="C23" s="76"/>
      <c r="D23" s="30" t="s">
        <v>41</v>
      </c>
      <c r="E23" s="70" t="s">
        <v>55</v>
      </c>
      <c r="F23" s="71"/>
      <c r="G23" s="72" t="s">
        <v>55</v>
      </c>
      <c r="H23" s="59">
        <v>2</v>
      </c>
      <c r="I23" s="59">
        <v>2</v>
      </c>
      <c r="J23" s="67">
        <v>2</v>
      </c>
      <c r="K23" s="29"/>
    </row>
    <row r="24" spans="1:11" s="8" customFormat="1" ht="76.5" x14ac:dyDescent="0.15">
      <c r="A24" s="61"/>
      <c r="B24" s="68"/>
      <c r="C24" s="76"/>
      <c r="D24" s="30" t="s">
        <v>42</v>
      </c>
      <c r="E24" s="64" t="s">
        <v>70</v>
      </c>
      <c r="F24" s="65"/>
      <c r="G24" s="66" t="s">
        <v>70</v>
      </c>
      <c r="H24" s="59">
        <v>2</v>
      </c>
      <c r="I24" s="59">
        <v>2</v>
      </c>
      <c r="J24" s="67">
        <v>2</v>
      </c>
      <c r="K24" s="29"/>
    </row>
    <row r="25" spans="1:11" s="8" customFormat="1" ht="63.75" x14ac:dyDescent="0.15">
      <c r="A25" s="61"/>
      <c r="B25" s="68"/>
      <c r="C25" s="76"/>
      <c r="D25" s="30" t="s">
        <v>43</v>
      </c>
      <c r="E25" s="64" t="s">
        <v>71</v>
      </c>
      <c r="F25" s="65"/>
      <c r="G25" s="66" t="s">
        <v>71</v>
      </c>
      <c r="H25" s="59">
        <v>2</v>
      </c>
      <c r="I25" s="59">
        <v>2</v>
      </c>
      <c r="J25" s="67">
        <v>2</v>
      </c>
      <c r="K25" s="29"/>
    </row>
    <row r="26" spans="1:11" s="8" customFormat="1" ht="24.75" customHeight="1" x14ac:dyDescent="0.15">
      <c r="A26" s="61"/>
      <c r="B26" s="68"/>
      <c r="C26" s="76"/>
      <c r="D26" s="30" t="s">
        <v>44</v>
      </c>
      <c r="E26" s="64" t="s">
        <v>72</v>
      </c>
      <c r="F26" s="65"/>
      <c r="G26" s="66" t="s">
        <v>72</v>
      </c>
      <c r="H26" s="59">
        <v>2</v>
      </c>
      <c r="I26" s="59">
        <v>2</v>
      </c>
      <c r="J26" s="77">
        <v>2</v>
      </c>
      <c r="K26" s="29"/>
    </row>
    <row r="27" spans="1:11" s="8" customFormat="1" ht="29.25" customHeight="1" x14ac:dyDescent="0.15">
      <c r="A27" s="61"/>
      <c r="B27" s="68"/>
      <c r="C27" s="63" t="s">
        <v>27</v>
      </c>
      <c r="D27" s="30" t="s">
        <v>45</v>
      </c>
      <c r="E27" s="78">
        <v>44197</v>
      </c>
      <c r="F27" s="79"/>
      <c r="G27" s="80">
        <v>44197</v>
      </c>
      <c r="H27" s="59">
        <v>2</v>
      </c>
      <c r="I27" s="59">
        <v>2</v>
      </c>
      <c r="J27" s="29">
        <v>2</v>
      </c>
      <c r="K27" s="29"/>
    </row>
    <row r="28" spans="1:11" s="8" customFormat="1" ht="29.25" customHeight="1" x14ac:dyDescent="0.15">
      <c r="A28" s="61"/>
      <c r="B28" s="68"/>
      <c r="C28" s="69"/>
      <c r="D28" s="30" t="s">
        <v>46</v>
      </c>
      <c r="E28" s="81" t="s">
        <v>73</v>
      </c>
      <c r="F28" s="82"/>
      <c r="G28" s="83" t="s">
        <v>73</v>
      </c>
      <c r="H28" s="59">
        <v>2</v>
      </c>
      <c r="I28" s="59">
        <v>2</v>
      </c>
      <c r="J28" s="29">
        <v>2</v>
      </c>
      <c r="K28" s="29"/>
    </row>
    <row r="29" spans="1:11" s="8" customFormat="1" ht="89.25" x14ac:dyDescent="0.15">
      <c r="A29" s="61"/>
      <c r="B29" s="68"/>
      <c r="C29" s="69"/>
      <c r="D29" s="30" t="s">
        <v>35</v>
      </c>
      <c r="E29" s="84" t="s">
        <v>56</v>
      </c>
      <c r="F29" s="85"/>
      <c r="G29" s="86" t="s">
        <v>56</v>
      </c>
      <c r="H29" s="59">
        <v>2</v>
      </c>
      <c r="I29" s="59">
        <v>2</v>
      </c>
      <c r="J29" s="29">
        <v>2</v>
      </c>
      <c r="K29" s="29"/>
    </row>
    <row r="30" spans="1:11" s="8" customFormat="1" ht="38.25" x14ac:dyDescent="0.15">
      <c r="A30" s="61"/>
      <c r="B30" s="68"/>
      <c r="C30" s="69"/>
      <c r="D30" s="30" t="s">
        <v>36</v>
      </c>
      <c r="E30" s="87" t="s">
        <v>57</v>
      </c>
      <c r="F30" s="88"/>
      <c r="G30" s="89" t="s">
        <v>57</v>
      </c>
      <c r="H30" s="59">
        <v>2</v>
      </c>
      <c r="I30" s="59">
        <v>2</v>
      </c>
      <c r="J30" s="29">
        <v>2</v>
      </c>
      <c r="K30" s="29"/>
    </row>
    <row r="31" spans="1:11" s="8" customFormat="1" ht="38.25" x14ac:dyDescent="0.15">
      <c r="A31" s="61"/>
      <c r="B31" s="68"/>
      <c r="C31" s="69"/>
      <c r="D31" s="30" t="s">
        <v>37</v>
      </c>
      <c r="E31" s="87" t="s">
        <v>57</v>
      </c>
      <c r="F31" s="88"/>
      <c r="G31" s="89" t="s">
        <v>57</v>
      </c>
      <c r="H31" s="59">
        <v>2</v>
      </c>
      <c r="I31" s="59">
        <v>2</v>
      </c>
      <c r="J31" s="29">
        <v>2</v>
      </c>
      <c r="K31" s="29"/>
    </row>
    <row r="32" spans="1:11" s="8" customFormat="1" ht="29.25" customHeight="1" x14ac:dyDescent="0.15">
      <c r="A32" s="61"/>
      <c r="B32" s="68"/>
      <c r="C32" s="69"/>
      <c r="D32" s="30" t="s">
        <v>47</v>
      </c>
      <c r="E32" s="81" t="s">
        <v>74</v>
      </c>
      <c r="F32" s="82"/>
      <c r="G32" s="83" t="s">
        <v>74</v>
      </c>
      <c r="H32" s="59">
        <v>2</v>
      </c>
      <c r="I32" s="59">
        <v>2</v>
      </c>
      <c r="J32" s="29">
        <v>2</v>
      </c>
      <c r="K32" s="29"/>
    </row>
    <row r="33" spans="1:11" s="8" customFormat="1" ht="14.25" x14ac:dyDescent="0.15">
      <c r="A33" s="61"/>
      <c r="B33" s="68"/>
      <c r="C33" s="90" t="s">
        <v>28</v>
      </c>
      <c r="D33" s="30" t="s">
        <v>48</v>
      </c>
      <c r="E33" s="81" t="s">
        <v>75</v>
      </c>
      <c r="F33" s="82"/>
      <c r="G33" s="83" t="s">
        <v>75</v>
      </c>
      <c r="H33" s="59">
        <v>2</v>
      </c>
      <c r="I33" s="59">
        <v>2</v>
      </c>
      <c r="J33" s="29">
        <v>2</v>
      </c>
      <c r="K33" s="29"/>
    </row>
    <row r="34" spans="1:11" s="8" customFormat="1" ht="25.5" x14ac:dyDescent="0.15">
      <c r="A34" s="61"/>
      <c r="B34" s="68"/>
      <c r="C34" s="90"/>
      <c r="D34" s="30" t="s">
        <v>49</v>
      </c>
      <c r="E34" s="81" t="s">
        <v>76</v>
      </c>
      <c r="F34" s="82"/>
      <c r="G34" s="83" t="s">
        <v>76</v>
      </c>
      <c r="H34" s="59">
        <v>2</v>
      </c>
      <c r="I34" s="59">
        <v>2</v>
      </c>
      <c r="J34" s="29">
        <v>2</v>
      </c>
      <c r="K34" s="29"/>
    </row>
    <row r="35" spans="1:11" s="8" customFormat="1" ht="25.5" x14ac:dyDescent="0.15">
      <c r="A35" s="61"/>
      <c r="B35" s="68"/>
      <c r="C35" s="90"/>
      <c r="D35" s="30" t="s">
        <v>50</v>
      </c>
      <c r="E35" s="81" t="s">
        <v>77</v>
      </c>
      <c r="F35" s="82"/>
      <c r="G35" s="83" t="s">
        <v>77</v>
      </c>
      <c r="H35" s="59">
        <v>2</v>
      </c>
      <c r="I35" s="59">
        <v>2</v>
      </c>
      <c r="J35" s="29">
        <v>2</v>
      </c>
      <c r="K35" s="29"/>
    </row>
    <row r="36" spans="1:11" s="8" customFormat="1" ht="24.75" customHeight="1" x14ac:dyDescent="0.15">
      <c r="A36" s="61"/>
      <c r="B36" s="68"/>
      <c r="C36" s="90"/>
      <c r="D36" s="30" t="s">
        <v>51</v>
      </c>
      <c r="E36" s="81" t="s">
        <v>78</v>
      </c>
      <c r="F36" s="82"/>
      <c r="G36" s="83" t="s">
        <v>78</v>
      </c>
      <c r="H36" s="59">
        <v>2</v>
      </c>
      <c r="I36" s="59">
        <v>2</v>
      </c>
      <c r="J36" s="29">
        <v>2</v>
      </c>
      <c r="K36" s="29"/>
    </row>
    <row r="37" spans="1:11" s="8" customFormat="1" ht="24.75" customHeight="1" x14ac:dyDescent="0.15">
      <c r="A37" s="61"/>
      <c r="B37" s="68"/>
      <c r="C37" s="90"/>
      <c r="D37" s="30" t="s">
        <v>52</v>
      </c>
      <c r="E37" s="81" t="s">
        <v>79</v>
      </c>
      <c r="F37" s="82"/>
      <c r="G37" s="83" t="s">
        <v>79</v>
      </c>
      <c r="H37" s="59">
        <v>1</v>
      </c>
      <c r="I37" s="59">
        <v>1</v>
      </c>
      <c r="J37" s="29">
        <v>1</v>
      </c>
      <c r="K37" s="29"/>
    </row>
    <row r="38" spans="1:11" s="8" customFormat="1" ht="23.1" customHeight="1" x14ac:dyDescent="0.15">
      <c r="A38" s="61"/>
      <c r="B38" s="68"/>
      <c r="C38" s="90"/>
      <c r="D38" s="30" t="s">
        <v>53</v>
      </c>
      <c r="E38" s="64" t="str">
        <f>'[1]附1-1 项目申报表'!$E$36</f>
        <v>247.9万元</v>
      </c>
      <c r="F38" s="65"/>
      <c r="G38" s="66" t="str">
        <f>'[1]附1-1 项目申报表'!$E$36</f>
        <v>247.9万元</v>
      </c>
      <c r="H38" s="59">
        <v>1</v>
      </c>
      <c r="I38" s="59">
        <v>1</v>
      </c>
      <c r="J38" s="29">
        <v>1</v>
      </c>
      <c r="K38" s="29"/>
    </row>
    <row r="39" spans="1:11" s="8" customFormat="1" ht="63.75" x14ac:dyDescent="0.15">
      <c r="A39" s="61"/>
      <c r="B39" s="90" t="s">
        <v>29</v>
      </c>
      <c r="C39" s="62" t="s">
        <v>30</v>
      </c>
      <c r="D39" s="91" t="s">
        <v>60</v>
      </c>
      <c r="E39" s="64" t="s">
        <v>63</v>
      </c>
      <c r="F39" s="65"/>
      <c r="G39" s="66" t="s">
        <v>63</v>
      </c>
      <c r="H39" s="59">
        <v>14</v>
      </c>
      <c r="I39" s="59">
        <v>14</v>
      </c>
      <c r="J39" s="29">
        <v>13</v>
      </c>
      <c r="K39" s="66" t="s">
        <v>82</v>
      </c>
    </row>
    <row r="40" spans="1:11" s="8" customFormat="1" ht="63.75" x14ac:dyDescent="0.15">
      <c r="A40" s="61"/>
      <c r="B40" s="90"/>
      <c r="C40" s="68"/>
      <c r="D40" s="91" t="s">
        <v>61</v>
      </c>
      <c r="E40" s="64" t="s">
        <v>64</v>
      </c>
      <c r="F40" s="65"/>
      <c r="G40" s="66" t="s">
        <v>64</v>
      </c>
      <c r="H40" s="59">
        <v>13</v>
      </c>
      <c r="I40" s="59">
        <v>13</v>
      </c>
      <c r="J40" s="29">
        <v>11</v>
      </c>
      <c r="K40" s="66" t="s">
        <v>82</v>
      </c>
    </row>
    <row r="41" spans="1:11" s="8" customFormat="1" ht="25.5" x14ac:dyDescent="0.15">
      <c r="A41" s="61"/>
      <c r="B41" s="90"/>
      <c r="C41" s="68"/>
      <c r="D41" s="91" t="s">
        <v>62</v>
      </c>
      <c r="E41" s="64" t="s">
        <v>65</v>
      </c>
      <c r="F41" s="65"/>
      <c r="G41" s="66" t="s">
        <v>65</v>
      </c>
      <c r="H41" s="59">
        <v>13</v>
      </c>
      <c r="I41" s="59">
        <v>13</v>
      </c>
      <c r="J41" s="29">
        <v>11</v>
      </c>
      <c r="K41" s="66" t="s">
        <v>82</v>
      </c>
    </row>
    <row r="42" spans="1:11" s="8" customFormat="1" ht="20.25" customHeight="1" x14ac:dyDescent="0.15">
      <c r="A42" s="92" t="s">
        <v>31</v>
      </c>
      <c r="B42" s="93"/>
      <c r="C42" s="93"/>
      <c r="D42" s="93"/>
      <c r="E42" s="93"/>
      <c r="F42" s="93"/>
      <c r="G42" s="94"/>
      <c r="H42" s="21">
        <v>100</v>
      </c>
      <c r="I42" s="23"/>
      <c r="J42" s="60">
        <f>SUM(J16:J41)+J9</f>
        <v>94.999497575689048</v>
      </c>
      <c r="K42" s="28"/>
    </row>
    <row r="43" spans="1:11" s="9" customFormat="1" ht="14.25" x14ac:dyDescent="0.15">
      <c r="A43" s="19"/>
      <c r="B43" s="19"/>
      <c r="C43" s="19"/>
      <c r="D43" s="19"/>
      <c r="E43" s="19"/>
      <c r="F43" s="19"/>
      <c r="G43" s="19"/>
      <c r="H43" s="19"/>
      <c r="I43" s="19"/>
      <c r="J43" s="19"/>
      <c r="K43" s="19"/>
    </row>
    <row r="44" spans="1:11" s="8" customFormat="1" ht="14.25" x14ac:dyDescent="0.15">
      <c r="A44" s="20"/>
      <c r="B44" s="20"/>
      <c r="C44" s="20"/>
      <c r="D44" s="20"/>
      <c r="E44" s="20"/>
      <c r="F44" s="20"/>
      <c r="G44" s="20"/>
      <c r="H44" s="20"/>
      <c r="I44" s="20"/>
      <c r="J44" s="20"/>
      <c r="K44" s="20"/>
    </row>
    <row r="45" spans="1:11" s="8" customFormat="1" ht="14.25" x14ac:dyDescent="0.15">
      <c r="A45" s="20"/>
      <c r="B45" s="20"/>
      <c r="C45" s="20"/>
      <c r="D45" s="20"/>
      <c r="E45" s="20"/>
      <c r="F45" s="20"/>
      <c r="G45" s="20"/>
      <c r="H45" s="20"/>
      <c r="I45" s="20"/>
      <c r="J45" s="20"/>
      <c r="K45" s="20"/>
    </row>
    <row r="46" spans="1:11" s="8" customFormat="1" ht="14.25" x14ac:dyDescent="0.15">
      <c r="A46" s="19"/>
      <c r="B46" s="19"/>
      <c r="C46" s="19"/>
      <c r="D46" s="19"/>
      <c r="E46" s="19"/>
      <c r="F46" s="19"/>
      <c r="G46" s="19"/>
      <c r="H46" s="19"/>
      <c r="I46" s="19"/>
      <c r="J46" s="19"/>
      <c r="K46" s="19"/>
    </row>
    <row r="47" spans="1:11" s="8" customFormat="1" ht="14.25" x14ac:dyDescent="0.15">
      <c r="D47" s="12"/>
      <c r="E47" s="10"/>
      <c r="F47" s="10"/>
      <c r="G47" s="10"/>
      <c r="J47" s="11"/>
    </row>
  </sheetData>
  <mergeCells count="92">
    <mergeCell ref="A44:K44"/>
    <mergeCell ref="A45:K45"/>
    <mergeCell ref="A46:K46"/>
    <mergeCell ref="A13:A14"/>
    <mergeCell ref="A15:A41"/>
    <mergeCell ref="B16:B38"/>
    <mergeCell ref="B39:B41"/>
    <mergeCell ref="C16:C20"/>
    <mergeCell ref="C21:C26"/>
    <mergeCell ref="C27:C32"/>
    <mergeCell ref="C33:C38"/>
    <mergeCell ref="C39:C41"/>
    <mergeCell ref="B14:F14"/>
    <mergeCell ref="G14:K14"/>
    <mergeCell ref="H15:I15"/>
    <mergeCell ref="A43:K43"/>
    <mergeCell ref="A6:C6"/>
    <mergeCell ref="D6:F6"/>
    <mergeCell ref="G6:H6"/>
    <mergeCell ref="I6:K6"/>
    <mergeCell ref="B13:F13"/>
    <mergeCell ref="G13:K13"/>
    <mergeCell ref="A8:C12"/>
    <mergeCell ref="A7:C7"/>
    <mergeCell ref="D7:F7"/>
    <mergeCell ref="G7:H7"/>
    <mergeCell ref="I7:K7"/>
    <mergeCell ref="A1:K1"/>
    <mergeCell ref="A2:K2"/>
    <mergeCell ref="A3:K3"/>
    <mergeCell ref="A5:C5"/>
    <mergeCell ref="D5:K5"/>
    <mergeCell ref="J8:K8"/>
    <mergeCell ref="J9:K9"/>
    <mergeCell ref="J10:K10"/>
    <mergeCell ref="J11:K11"/>
    <mergeCell ref="J12:K12"/>
    <mergeCell ref="H34:I34"/>
    <mergeCell ref="H33:I33"/>
    <mergeCell ref="H32:I32"/>
    <mergeCell ref="H41:I41"/>
    <mergeCell ref="H40:I40"/>
    <mergeCell ref="H39:I39"/>
    <mergeCell ref="H38:I38"/>
    <mergeCell ref="H37:I37"/>
    <mergeCell ref="H16:I16"/>
    <mergeCell ref="H17:I17"/>
    <mergeCell ref="H18:I18"/>
    <mergeCell ref="H19:I19"/>
    <mergeCell ref="H20:I20"/>
    <mergeCell ref="H21:I21"/>
    <mergeCell ref="H22:I22"/>
    <mergeCell ref="H23:I23"/>
    <mergeCell ref="H24:I24"/>
    <mergeCell ref="H25:I25"/>
    <mergeCell ref="H26:I26"/>
    <mergeCell ref="H27:I27"/>
    <mergeCell ref="H28:I28"/>
    <mergeCell ref="H29:I29"/>
    <mergeCell ref="H30:I30"/>
    <mergeCell ref="H31:I31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  <mergeCell ref="E30:F30"/>
    <mergeCell ref="E31:F31"/>
    <mergeCell ref="E32:F32"/>
    <mergeCell ref="E33:F33"/>
    <mergeCell ref="E34:F34"/>
    <mergeCell ref="E40:F40"/>
    <mergeCell ref="E41:F41"/>
    <mergeCell ref="A42:G42"/>
    <mergeCell ref="H42:I42"/>
    <mergeCell ref="E35:F35"/>
    <mergeCell ref="E36:F36"/>
    <mergeCell ref="E37:F37"/>
    <mergeCell ref="E38:F38"/>
    <mergeCell ref="E39:F39"/>
    <mergeCell ref="H36:I36"/>
    <mergeCell ref="H35:I35"/>
  </mergeCells>
  <phoneticPr fontId="11" type="noConversion"/>
  <printOptions horizontalCentered="1" verticalCentered="1"/>
  <pageMargins left="0.35433070866141703" right="0.35433070866141703" top="0.59055118110236204" bottom="0.59055118110236204" header="0.511811023622047" footer="0.511811023622047"/>
  <pageSetup paperSize="9" scale="75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4.基建修缮类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郭文武</cp:lastModifiedBy>
  <cp:lastPrinted>2021-03-03T07:55:00Z</cp:lastPrinted>
  <dcterms:created xsi:type="dcterms:W3CDTF">2018-03-28T06:56:00Z</dcterms:created>
  <dcterms:modified xsi:type="dcterms:W3CDTF">2022-08-11T08:14:58Z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2052-11.1.0.11636</vt:lpwstr>
  </property>
  <property fmtid="{D5CDD505-2E9C-101B-9397-08002B2CF9AE}" pid="3" name="ICV">
    <vt:lpwstr>23706E3CAC334190944EA67C8E293A4A</vt:lpwstr>
  </property>
</Properties>
</file>