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12.综合类" sheetId="25" r:id="rId1"/>
  </sheets>
  <calcPr calcId="145621"/>
</workbook>
</file>

<file path=xl/calcChain.xml><?xml version="1.0" encoding="utf-8"?>
<calcChain xmlns="http://schemas.openxmlformats.org/spreadsheetml/2006/main">
  <c r="I9" i="25" l="1"/>
  <c r="J9" i="25" s="1"/>
  <c r="J34" i="25" s="1"/>
</calcChain>
</file>

<file path=xl/sharedStrings.xml><?xml version="1.0" encoding="utf-8"?>
<sst xmlns="http://schemas.openxmlformats.org/spreadsheetml/2006/main" count="101" uniqueCount="80">
  <si>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</si>
  <si>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</si>
  <si>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</si>
  <si>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2021年普通公路日常养护</t>
  </si>
  <si>
    <t>主管部门及代码</t>
  </si>
  <si>
    <t>北京市交通委员会170</t>
  </si>
  <si>
    <t>实施单位</t>
  </si>
  <si>
    <t>北京市交通委员会昌平公路分局</t>
  </si>
  <si>
    <t>项目负责人</t>
  </si>
  <si>
    <t>袁海俊</t>
  </si>
  <si>
    <t>联系电话</t>
  </si>
  <si>
    <t>010-69742715-309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</si>
  <si>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</si>
  <si>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</si>
  <si>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</si>
  <si>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</si>
  <si>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</si>
  <si>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</si>
  <si>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</si>
  <si>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</si>
  <si>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</si>
  <si>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</si>
  <si>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</si>
  <si>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</si>
  <si>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</si>
  <si>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年度目标：按照《公路工程质量检验评定标准》JTG F80/1-2017的要求，完成2021年昌平区公路、桥梁、绿化、交通等日常养护工作，保障道路通行能力，保障道路桥梁的安全性，维护道路等级质量，保障道路畅通安顺，保障道路病害处治到位，满足居民出行多方面需求，增加人民幸福感，为道路使用者及周边居民提供保障性服务；为提高全路网现代化管理与服务水平，保障路网设备正常运行，为道路养护部门提供信息服务，2021年需完成15套线圈更新、2套上云网关安装更新以及37套视频更新以及2021年度路网系统运维工作；为保证道班房屋及附属设施完好，为日常应急保障、道路养护、铲冰除雪等工作提供基础设施条件和保障性服务，进行道班维护。</t>
  </si>
  <si>
    <t>按照《公路工程质量检验评定标准》JTG F80/1-2017的要求，完成2021年昌平区公路、桥梁、绿化、交通等日常养护工作，保障道路通行能力，保障道路桥梁的安全性，维护道路等级质量，保障道路畅通安顺，保障道路病害处治到位，满足居民出行多方面需求，增加人民幸福感，为道路使用者及周边居民提供保障性服务；为提高全路网现代化管理与服务水平，保障路网设备正常运行，为道路养护部门提供信息服务，2021年需完成15套线圈更新、2套上云网关安装更新以及37套视频更新以及2021年度路网系统运维工作；为保证道班房屋及附属设施完好，为日常应急保障、道路养护、铲冰除雪等工作提供基础设施条件和保障性服务，进行道班维护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</si>
  <si>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</si>
  <si>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</si>
  <si>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</si>
  <si>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</si>
  <si>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</si>
  <si>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</si>
  <si>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</si>
  <si>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</si>
  <si>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</si>
  <si>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</si>
  <si>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养护路段长度</t>
  </si>
  <si>
    <t>631.075公里，匝道6.05公里</t>
  </si>
  <si>
    <t>施工路面面积</t>
  </si>
  <si>
    <t>839.63万平方米</t>
  </si>
  <si>
    <t>桥隧维修改造规模</t>
  </si>
  <si>
    <t>9961延米</t>
  </si>
  <si>
    <t>路网设施建设工程</t>
  </si>
  <si>
    <t>54套，包括线圈更新15套，上云网关2套，视频更新37套</t>
  </si>
  <si>
    <t>路网设施运维</t>
  </si>
  <si>
    <t>323套路网外场设施及内场设施运行维护</t>
  </si>
  <si>
    <t>道班数量／看护人数</t>
  </si>
  <si>
    <t>3个道班，6个人看护</t>
  </si>
  <si>
    <t>质量指标
（13分）</t>
  </si>
  <si>
    <t>工程养护质量标准</t>
  </si>
  <si>
    <t>根据《公路工程质量检验评定标准》JTG F80/1-2017要求，工程质量等级评定为合格。</t>
  </si>
  <si>
    <t>实施后路面使用性能指数PQI</t>
  </si>
  <si>
    <t>≥90</t>
  </si>
  <si>
    <t>路网设施建设工程质量标准</t>
  </si>
  <si>
    <t>符合《北京市公路路网信息采集与发布设备建设管理办法》要求，按《公路工程质量检验评定标准》JTG F80/1-2017验收合格。</t>
  </si>
  <si>
    <t>路网设施运维质量标准</t>
  </si>
  <si>
    <t>符合《北京市普通公路路网信息采集与发布设施运维技术规程》要求，达到合格等级，设备完好率不低于99%。</t>
  </si>
  <si>
    <t>道班看护工作标准</t>
  </si>
  <si>
    <t>保证道班房屋及附属设施完好。</t>
  </si>
  <si>
    <t>时效指标
（12分）</t>
  </si>
  <si>
    <t>日常养护进度指标</t>
  </si>
  <si>
    <t>1、招标时间：2020年12月底前；2、实施时间：贯穿全年，1月至12月，按照项目完工进度分别验收，按时完成率100%</t>
  </si>
  <si>
    <t>1、招标采购时间：2021年7月前；2、实施时间：8月至12月；3、验收时间：12月</t>
  </si>
  <si>
    <t>2019年底完成2020-2021年招标工作，运维工作贯穿全年，年底前完成全部运维工作；尾款年底前支付完毕验收时间：2021年2月底。</t>
  </si>
  <si>
    <t>道班维护实施进度</t>
  </si>
  <si>
    <t>贯穿全年。1月至12月，12月底前完成项目验收。</t>
  </si>
  <si>
    <t>资金支付进度</t>
  </si>
  <si>
    <t>根据项目实际实施进度和合同金额完成资金支付</t>
  </si>
  <si>
    <t>成本指标
（10分）</t>
  </si>
  <si>
    <t>项目预算控制数</t>
  </si>
  <si>
    <t>6937.9万元：其中日常养护5921.1万元，桥梁检测费71万元，路网设施建设运维：906万元，道班维护：39.8万元。</t>
  </si>
  <si>
    <t>效
果
指
标
(40分)</t>
  </si>
  <si>
    <t>效益指标
（40分）</t>
  </si>
  <si>
    <t>保证2021年路政协管员工资及执法相关支出</t>
  </si>
  <si>
    <t>保障道路通行能力，保障道路桥梁的安全性，维护道路等级质量，为周边居民及道路使用者提供保障性服务。</t>
  </si>
  <si>
    <t>依据不充分</t>
  </si>
  <si>
    <t>总分</t>
  </si>
  <si>
    <t>执行率（C/B)</t>
  </si>
  <si>
    <r>
      <t>分值（1</t>
    </r>
    <r>
      <rPr>
        <sz val="12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</si>
</sst>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name val="仿宋_GB2312"/>
      <family val="3"/>
      <charset val="134"/>
    </font>
    <font>
      <b/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43" fontId="10" fillId="0" borderId="0" applyFont="0" applyFill="0" applyBorder="0" applyAlignment="0" applyProtection="0">
      <alignment vertical="center"/>
    </xf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2" fillId="0" borderId="0"/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3" fontId="12" fillId="0" borderId="8" xfId="2" applyFont="1" applyBorder="1" applyAlignment="1">
      <alignment vertical="center"/>
    </xf>
    <xf numFmtId="10" fontId="14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4" fillId="0" borderId="7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textRotation="255"/>
    </xf>
    <xf numFmtId="0" fontId="15" fillId="0" borderId="13" xfId="7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5" fillId="0" borderId="15" xfId="7" applyFont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13" xfId="7" applyFont="1" applyBorder="1" applyAlignment="1">
      <alignment horizontal="center" vertical="center" wrapText="1"/>
    </xf>
    <xf numFmtId="0" fontId="12" fillId="0" borderId="13" xfId="1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zoomScale="40" zoomScaleNormal="40" workbookViewId="0">
      <selection activeCell="A5" sqref="A5:K34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5" customWidth="1"/>
    <col min="6" max="7" width="26.75" style="5" customWidth="1"/>
    <col min="8" max="9" width="12.125" customWidth="1"/>
    <col min="10" max="10" width="8.625" style="6" customWidth="1"/>
    <col min="11" max="11" width="15.12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1" customFormat="1" ht="22.5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ht="8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1"/>
      <c r="K4" s="7"/>
    </row>
    <row r="5" spans="1:11" s="2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2" customFormat="1" ht="20.25" customHeight="1" x14ac:dyDescent="0.15">
      <c r="A6" s="18" t="s">
        <v>4</v>
      </c>
      <c r="B6" s="19"/>
      <c r="C6" s="20"/>
      <c r="D6" s="18" t="s">
        <v>5</v>
      </c>
      <c r="E6" s="19"/>
      <c r="F6" s="20"/>
      <c r="G6" s="18" t="s">
        <v>6</v>
      </c>
      <c r="H6" s="20"/>
      <c r="I6" s="18" t="s">
        <v>7</v>
      </c>
      <c r="J6" s="19"/>
      <c r="K6" s="20"/>
    </row>
    <row r="7" spans="1:11" s="2" customFormat="1" ht="20.25" customHeight="1" x14ac:dyDescent="0.15">
      <c r="A7" s="18" t="s">
        <v>8</v>
      </c>
      <c r="B7" s="19"/>
      <c r="C7" s="20"/>
      <c r="D7" s="18" t="s">
        <v>9</v>
      </c>
      <c r="E7" s="19"/>
      <c r="F7" s="20"/>
      <c r="G7" s="18" t="s">
        <v>10</v>
      </c>
      <c r="H7" s="20"/>
      <c r="I7" s="18" t="s">
        <v>11</v>
      </c>
      <c r="J7" s="19"/>
      <c r="K7" s="20"/>
    </row>
    <row r="8" spans="1:11" s="2" customFormat="1" ht="30.75" customHeight="1" x14ac:dyDescent="0.15">
      <c r="A8" s="21" t="s">
        <v>12</v>
      </c>
      <c r="B8" s="22"/>
      <c r="C8" s="23"/>
      <c r="D8" s="24"/>
      <c r="E8" s="24" t="s">
        <v>13</v>
      </c>
      <c r="F8" s="25" t="s">
        <v>14</v>
      </c>
      <c r="G8" s="25" t="s">
        <v>15</v>
      </c>
      <c r="H8" s="26" t="s">
        <v>79</v>
      </c>
      <c r="I8" s="27" t="s">
        <v>78</v>
      </c>
      <c r="J8" s="28" t="s">
        <v>16</v>
      </c>
      <c r="K8" s="29"/>
    </row>
    <row r="9" spans="1:11" s="2" customFormat="1" ht="20.25" customHeight="1" x14ac:dyDescent="0.15">
      <c r="A9" s="30"/>
      <c r="B9" s="31"/>
      <c r="C9" s="32"/>
      <c r="D9" s="24" t="s">
        <v>17</v>
      </c>
      <c r="E9" s="33">
        <v>6937.9</v>
      </c>
      <c r="F9" s="33">
        <v>6937.9</v>
      </c>
      <c r="G9" s="33">
        <v>6937.9</v>
      </c>
      <c r="H9" s="25">
        <v>10</v>
      </c>
      <c r="I9" s="34">
        <f>+G9/F9</f>
        <v>1</v>
      </c>
      <c r="J9" s="28">
        <f>IF(H9*I9&lt;10,H9*I9,10)</f>
        <v>10</v>
      </c>
      <c r="K9" s="29" t="s">
        <v>18</v>
      </c>
    </row>
    <row r="10" spans="1:11" s="2" customFormat="1" ht="20.25" customHeight="1" x14ac:dyDescent="0.15">
      <c r="A10" s="30"/>
      <c r="B10" s="31"/>
      <c r="C10" s="32"/>
      <c r="D10" s="35" t="s">
        <v>19</v>
      </c>
      <c r="E10" s="33">
        <v>6937.9</v>
      </c>
      <c r="F10" s="33">
        <v>6937.9</v>
      </c>
      <c r="G10" s="33">
        <v>6937.9</v>
      </c>
      <c r="H10" s="25"/>
      <c r="I10" s="25"/>
      <c r="J10" s="28"/>
      <c r="K10" s="29"/>
    </row>
    <row r="11" spans="1:11" s="2" customFormat="1" ht="20.25" customHeight="1" x14ac:dyDescent="0.15">
      <c r="A11" s="30"/>
      <c r="B11" s="31"/>
      <c r="C11" s="32"/>
      <c r="D11" s="35" t="s">
        <v>20</v>
      </c>
      <c r="E11" s="35"/>
      <c r="F11" s="25"/>
      <c r="G11" s="25"/>
      <c r="H11" s="25"/>
      <c r="I11" s="25"/>
      <c r="J11" s="28"/>
      <c r="K11" s="29"/>
    </row>
    <row r="12" spans="1:11" s="2" customFormat="1" ht="20.25" customHeight="1" x14ac:dyDescent="0.15">
      <c r="A12" s="36"/>
      <c r="B12" s="37"/>
      <c r="C12" s="38"/>
      <c r="D12" s="35" t="s">
        <v>21</v>
      </c>
      <c r="E12" s="24"/>
      <c r="F12" s="25"/>
      <c r="G12" s="25"/>
      <c r="H12" s="25"/>
      <c r="I12" s="25"/>
      <c r="J12" s="28"/>
      <c r="K12" s="29"/>
    </row>
    <row r="13" spans="1:11" s="2" customFormat="1" ht="30.75" customHeight="1" x14ac:dyDescent="0.15">
      <c r="A13" s="39" t="s">
        <v>22</v>
      </c>
      <c r="B13" s="40" t="s">
        <v>23</v>
      </c>
      <c r="C13" s="41"/>
      <c r="D13" s="41"/>
      <c r="E13" s="41"/>
      <c r="F13" s="42"/>
      <c r="G13" s="40" t="s">
        <v>24</v>
      </c>
      <c r="H13" s="43"/>
      <c r="I13" s="43"/>
      <c r="J13" s="43"/>
      <c r="K13" s="44"/>
    </row>
    <row r="14" spans="1:11" s="2" customFormat="1" ht="173.1" customHeight="1" x14ac:dyDescent="0.15">
      <c r="A14" s="45"/>
      <c r="B14" s="40" t="s">
        <v>25</v>
      </c>
      <c r="C14" s="41"/>
      <c r="D14" s="41"/>
      <c r="E14" s="41"/>
      <c r="F14" s="42"/>
      <c r="G14" s="40" t="s">
        <v>26</v>
      </c>
      <c r="H14" s="41"/>
      <c r="I14" s="41"/>
      <c r="J14" s="41"/>
      <c r="K14" s="42"/>
    </row>
    <row r="15" spans="1:11" s="2" customFormat="1" ht="31.5" customHeight="1" x14ac:dyDescent="0.15">
      <c r="A15" s="46" t="s">
        <v>27</v>
      </c>
      <c r="B15" s="26" t="s">
        <v>28</v>
      </c>
      <c r="C15" s="25" t="s">
        <v>29</v>
      </c>
      <c r="D15" s="18" t="s">
        <v>30</v>
      </c>
      <c r="E15" s="20"/>
      <c r="F15" s="26" t="s">
        <v>31</v>
      </c>
      <c r="G15" s="25" t="s">
        <v>32</v>
      </c>
      <c r="H15" s="47" t="s">
        <v>33</v>
      </c>
      <c r="I15" s="48"/>
      <c r="J15" s="49" t="s">
        <v>16</v>
      </c>
      <c r="K15" s="26" t="s">
        <v>34</v>
      </c>
    </row>
    <row r="16" spans="1:11" s="2" customFormat="1" ht="14.25" x14ac:dyDescent="0.15">
      <c r="A16" s="50"/>
      <c r="B16" s="51" t="s">
        <v>35</v>
      </c>
      <c r="C16" s="51" t="s">
        <v>36</v>
      </c>
      <c r="D16" s="18" t="s">
        <v>37</v>
      </c>
      <c r="E16" s="20"/>
      <c r="F16" s="52" t="s">
        <v>38</v>
      </c>
      <c r="G16" s="52" t="s">
        <v>38</v>
      </c>
      <c r="H16" s="47">
        <v>3</v>
      </c>
      <c r="I16" s="48"/>
      <c r="J16" s="53">
        <v>3</v>
      </c>
      <c r="K16" s="25"/>
    </row>
    <row r="17" spans="1:11" s="2" customFormat="1" ht="14.25" x14ac:dyDescent="0.15">
      <c r="A17" s="50"/>
      <c r="B17" s="54"/>
      <c r="C17" s="54"/>
      <c r="D17" s="18" t="s">
        <v>39</v>
      </c>
      <c r="E17" s="20"/>
      <c r="F17" s="52" t="s">
        <v>40</v>
      </c>
      <c r="G17" s="52" t="s">
        <v>40</v>
      </c>
      <c r="H17" s="47">
        <v>3</v>
      </c>
      <c r="I17" s="48"/>
      <c r="J17" s="53">
        <v>3</v>
      </c>
      <c r="K17" s="25"/>
    </row>
    <row r="18" spans="1:11" s="2" customFormat="1" ht="14.25" x14ac:dyDescent="0.15">
      <c r="A18" s="50"/>
      <c r="B18" s="54"/>
      <c r="C18" s="54"/>
      <c r="D18" s="18" t="s">
        <v>41</v>
      </c>
      <c r="E18" s="20"/>
      <c r="F18" s="52" t="s">
        <v>42</v>
      </c>
      <c r="G18" s="52" t="s">
        <v>42</v>
      </c>
      <c r="H18" s="47">
        <v>3</v>
      </c>
      <c r="I18" s="48"/>
      <c r="J18" s="53">
        <v>3</v>
      </c>
      <c r="K18" s="25"/>
    </row>
    <row r="19" spans="1:11" s="2" customFormat="1" ht="28.5" x14ac:dyDescent="0.15">
      <c r="A19" s="50"/>
      <c r="B19" s="54"/>
      <c r="C19" s="54"/>
      <c r="D19" s="18" t="s">
        <v>43</v>
      </c>
      <c r="E19" s="20"/>
      <c r="F19" s="52" t="s">
        <v>44</v>
      </c>
      <c r="G19" s="52" t="s">
        <v>44</v>
      </c>
      <c r="H19" s="47">
        <v>2</v>
      </c>
      <c r="I19" s="48"/>
      <c r="J19" s="53">
        <v>2</v>
      </c>
      <c r="K19" s="25"/>
    </row>
    <row r="20" spans="1:11" s="2" customFormat="1" ht="28.5" x14ac:dyDescent="0.15">
      <c r="A20" s="50"/>
      <c r="B20" s="54"/>
      <c r="C20" s="54"/>
      <c r="D20" s="18" t="s">
        <v>45</v>
      </c>
      <c r="E20" s="20"/>
      <c r="F20" s="52" t="s">
        <v>46</v>
      </c>
      <c r="G20" s="52" t="s">
        <v>46</v>
      </c>
      <c r="H20" s="47">
        <v>2</v>
      </c>
      <c r="I20" s="48"/>
      <c r="J20" s="53">
        <v>2</v>
      </c>
      <c r="K20" s="25"/>
    </row>
    <row r="21" spans="1:11" s="2" customFormat="1" ht="14.25" x14ac:dyDescent="0.15">
      <c r="A21" s="50"/>
      <c r="B21" s="54"/>
      <c r="C21" s="54"/>
      <c r="D21" s="18" t="s">
        <v>47</v>
      </c>
      <c r="E21" s="20"/>
      <c r="F21" s="52" t="s">
        <v>48</v>
      </c>
      <c r="G21" s="52" t="s">
        <v>48</v>
      </c>
      <c r="H21" s="47">
        <v>2</v>
      </c>
      <c r="I21" s="48"/>
      <c r="J21" s="53">
        <v>2</v>
      </c>
      <c r="K21" s="25"/>
    </row>
    <row r="22" spans="1:11" s="2" customFormat="1" ht="60" customHeight="1" x14ac:dyDescent="0.15">
      <c r="A22" s="50"/>
      <c r="B22" s="54"/>
      <c r="C22" s="51" t="s">
        <v>49</v>
      </c>
      <c r="D22" s="18" t="s">
        <v>50</v>
      </c>
      <c r="E22" s="20"/>
      <c r="F22" s="52" t="s">
        <v>51</v>
      </c>
      <c r="G22" s="52" t="s">
        <v>51</v>
      </c>
      <c r="H22" s="47">
        <v>2</v>
      </c>
      <c r="I22" s="48"/>
      <c r="J22" s="55">
        <v>2</v>
      </c>
      <c r="K22" s="25"/>
    </row>
    <row r="23" spans="1:11" s="2" customFormat="1" ht="25.5" customHeight="1" x14ac:dyDescent="0.15">
      <c r="A23" s="50"/>
      <c r="B23" s="54"/>
      <c r="C23" s="54"/>
      <c r="D23" s="18" t="s">
        <v>52</v>
      </c>
      <c r="E23" s="20"/>
      <c r="F23" s="52" t="s">
        <v>53</v>
      </c>
      <c r="G23" s="52" t="s">
        <v>53</v>
      </c>
      <c r="H23" s="47">
        <v>2</v>
      </c>
      <c r="I23" s="48"/>
      <c r="J23" s="55">
        <v>2</v>
      </c>
      <c r="K23" s="25"/>
    </row>
    <row r="24" spans="1:11" s="2" customFormat="1" ht="78" customHeight="1" x14ac:dyDescent="0.15">
      <c r="A24" s="50"/>
      <c r="B24" s="54"/>
      <c r="C24" s="54"/>
      <c r="D24" s="18" t="s">
        <v>54</v>
      </c>
      <c r="E24" s="20"/>
      <c r="F24" s="52" t="s">
        <v>55</v>
      </c>
      <c r="G24" s="52" t="s">
        <v>55</v>
      </c>
      <c r="H24" s="47">
        <v>3</v>
      </c>
      <c r="I24" s="48"/>
      <c r="J24" s="55">
        <v>3</v>
      </c>
      <c r="K24" s="25"/>
    </row>
    <row r="25" spans="1:11" s="2" customFormat="1" ht="78" customHeight="1" x14ac:dyDescent="0.15">
      <c r="A25" s="50"/>
      <c r="B25" s="54"/>
      <c r="C25" s="54"/>
      <c r="D25" s="18" t="s">
        <v>56</v>
      </c>
      <c r="E25" s="20"/>
      <c r="F25" s="52" t="s">
        <v>57</v>
      </c>
      <c r="G25" s="52" t="s">
        <v>57</v>
      </c>
      <c r="H25" s="47">
        <v>3</v>
      </c>
      <c r="I25" s="48"/>
      <c r="J25" s="55">
        <v>3</v>
      </c>
      <c r="K25" s="25"/>
    </row>
    <row r="26" spans="1:11" s="2" customFormat="1" ht="40.15" customHeight="1" x14ac:dyDescent="0.15">
      <c r="A26" s="50"/>
      <c r="B26" s="54"/>
      <c r="C26" s="54"/>
      <c r="D26" s="18" t="s">
        <v>58</v>
      </c>
      <c r="E26" s="20"/>
      <c r="F26" s="52" t="s">
        <v>59</v>
      </c>
      <c r="G26" s="52" t="s">
        <v>59</v>
      </c>
      <c r="H26" s="47">
        <v>3</v>
      </c>
      <c r="I26" s="48"/>
      <c r="J26" s="55">
        <v>3</v>
      </c>
      <c r="K26" s="25"/>
    </row>
    <row r="27" spans="1:11" s="2" customFormat="1" ht="71.25" x14ac:dyDescent="0.15">
      <c r="A27" s="50"/>
      <c r="B27" s="54"/>
      <c r="C27" s="51" t="s">
        <v>60</v>
      </c>
      <c r="D27" s="18" t="s">
        <v>61</v>
      </c>
      <c r="E27" s="20"/>
      <c r="F27" s="56" t="s">
        <v>62</v>
      </c>
      <c r="G27" s="56" t="s">
        <v>62</v>
      </c>
      <c r="H27" s="47">
        <v>2</v>
      </c>
      <c r="I27" s="48"/>
      <c r="J27" s="53">
        <v>2</v>
      </c>
      <c r="K27" s="25"/>
    </row>
    <row r="28" spans="1:11" s="2" customFormat="1" ht="42.75" x14ac:dyDescent="0.15">
      <c r="A28" s="50"/>
      <c r="B28" s="54"/>
      <c r="C28" s="54"/>
      <c r="D28" s="18" t="s">
        <v>43</v>
      </c>
      <c r="E28" s="20"/>
      <c r="F28" s="56" t="s">
        <v>63</v>
      </c>
      <c r="G28" s="56" t="s">
        <v>63</v>
      </c>
      <c r="H28" s="47">
        <v>2</v>
      </c>
      <c r="I28" s="48"/>
      <c r="J28" s="53">
        <v>2</v>
      </c>
      <c r="K28" s="25"/>
    </row>
    <row r="29" spans="1:11" s="2" customFormat="1" ht="71.25" x14ac:dyDescent="0.15">
      <c r="A29" s="50"/>
      <c r="B29" s="54"/>
      <c r="C29" s="54"/>
      <c r="D29" s="18" t="s">
        <v>45</v>
      </c>
      <c r="E29" s="20"/>
      <c r="F29" s="56" t="s">
        <v>64</v>
      </c>
      <c r="G29" s="56" t="s">
        <v>64</v>
      </c>
      <c r="H29" s="47">
        <v>2</v>
      </c>
      <c r="I29" s="48"/>
      <c r="J29" s="53">
        <v>2</v>
      </c>
      <c r="K29" s="25"/>
    </row>
    <row r="30" spans="1:11" s="2" customFormat="1" ht="28.5" x14ac:dyDescent="0.15">
      <c r="A30" s="50"/>
      <c r="B30" s="54"/>
      <c r="C30" s="54"/>
      <c r="D30" s="18" t="s">
        <v>65</v>
      </c>
      <c r="E30" s="20"/>
      <c r="F30" s="56" t="s">
        <v>66</v>
      </c>
      <c r="G30" s="56" t="s">
        <v>66</v>
      </c>
      <c r="H30" s="47">
        <v>3</v>
      </c>
      <c r="I30" s="48"/>
      <c r="J30" s="53">
        <v>3</v>
      </c>
      <c r="K30" s="25"/>
    </row>
    <row r="31" spans="1:11" s="2" customFormat="1" ht="28.5" x14ac:dyDescent="0.15">
      <c r="A31" s="50"/>
      <c r="B31" s="54"/>
      <c r="C31" s="54"/>
      <c r="D31" s="18" t="s">
        <v>67</v>
      </c>
      <c r="E31" s="20"/>
      <c r="F31" s="56" t="s">
        <v>68</v>
      </c>
      <c r="G31" s="56" t="s">
        <v>68</v>
      </c>
      <c r="H31" s="47">
        <v>3</v>
      </c>
      <c r="I31" s="48"/>
      <c r="J31" s="53">
        <v>3</v>
      </c>
      <c r="K31" s="25"/>
    </row>
    <row r="32" spans="1:11" s="2" customFormat="1" ht="78" customHeight="1" x14ac:dyDescent="0.15">
      <c r="A32" s="50"/>
      <c r="B32" s="54"/>
      <c r="C32" s="57" t="s">
        <v>69</v>
      </c>
      <c r="D32" s="18" t="s">
        <v>70</v>
      </c>
      <c r="E32" s="20"/>
      <c r="F32" s="56" t="s">
        <v>71</v>
      </c>
      <c r="G32" s="56" t="s">
        <v>71</v>
      </c>
      <c r="H32" s="47">
        <v>10</v>
      </c>
      <c r="I32" s="48"/>
      <c r="J32" s="25">
        <v>10</v>
      </c>
      <c r="K32" s="25"/>
    </row>
    <row r="33" spans="1:11" s="2" customFormat="1" ht="283.89999999999998" customHeight="1" x14ac:dyDescent="0.15">
      <c r="A33" s="50"/>
      <c r="B33" s="57" t="s">
        <v>72</v>
      </c>
      <c r="C33" s="57" t="s">
        <v>73</v>
      </c>
      <c r="D33" s="18" t="s">
        <v>74</v>
      </c>
      <c r="E33" s="20"/>
      <c r="F33" s="58" t="s">
        <v>75</v>
      </c>
      <c r="G33" s="58" t="s">
        <v>75</v>
      </c>
      <c r="H33" s="47">
        <v>40</v>
      </c>
      <c r="I33" s="48"/>
      <c r="J33" s="25">
        <v>35</v>
      </c>
      <c r="K33" s="25" t="s">
        <v>76</v>
      </c>
    </row>
    <row r="34" spans="1:11" s="2" customFormat="1" ht="25.5" customHeight="1" x14ac:dyDescent="0.15">
      <c r="A34" s="59" t="s">
        <v>77</v>
      </c>
      <c r="B34" s="59"/>
      <c r="C34" s="59"/>
      <c r="D34" s="59"/>
      <c r="E34" s="59"/>
      <c r="F34" s="59"/>
      <c r="G34" s="59"/>
      <c r="H34" s="59"/>
      <c r="I34" s="59"/>
      <c r="J34" s="49">
        <f>J9+SUM(J16:J33)</f>
        <v>95</v>
      </c>
      <c r="K34" s="24"/>
    </row>
    <row r="35" spans="1:11" s="3" customFormat="1" x14ac:dyDescent="0.15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s="4" customFormat="1" x14ac:dyDescent="0.1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s="4" customFormat="1" x14ac:dyDescent="0.1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s="4" customFormat="1" x14ac:dyDescent="0.1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</sheetData>
  <mergeCells count="7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A7:C7"/>
    <mergeCell ref="D7:F7"/>
    <mergeCell ref="G7:H7"/>
    <mergeCell ref="I7:K7"/>
    <mergeCell ref="J8:K8"/>
    <mergeCell ref="J9:K9"/>
    <mergeCell ref="J10:K10"/>
    <mergeCell ref="J11:K11"/>
    <mergeCell ref="J12:K12"/>
    <mergeCell ref="B13:F13"/>
    <mergeCell ref="G13:K13"/>
    <mergeCell ref="B14:F14"/>
    <mergeCell ref="G14:K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H33:I33"/>
    <mergeCell ref="D28:E28"/>
    <mergeCell ref="H28:I28"/>
    <mergeCell ref="D29:E29"/>
    <mergeCell ref="H29:I29"/>
    <mergeCell ref="D30:E30"/>
    <mergeCell ref="H30:I30"/>
    <mergeCell ref="A8:C12"/>
    <mergeCell ref="A34:I34"/>
    <mergeCell ref="A36:K36"/>
    <mergeCell ref="A37:K37"/>
    <mergeCell ref="A38:K38"/>
    <mergeCell ref="A13:A14"/>
    <mergeCell ref="A15:A33"/>
    <mergeCell ref="B16:B32"/>
    <mergeCell ref="C16:C21"/>
    <mergeCell ref="C22:C26"/>
    <mergeCell ref="C27:C31"/>
    <mergeCell ref="D31:E31"/>
    <mergeCell ref="H31:I31"/>
    <mergeCell ref="D32:E32"/>
    <mergeCell ref="H32:I32"/>
    <mergeCell ref="D33:E33"/>
  </mergeCells>
  <phoneticPr fontId="11" type="noConversion"/>
  <printOptions horizontalCentered="1" verticalCentered="1"/>
  <pageMargins left="0.35416666666666702" right="0.35416666666666702" top="0.39305555555555599" bottom="0.39305555555555599" header="0.51180555555555596" footer="0.51180555555555596"/>
  <pageSetup paperSize="9" scale="5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