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70" yWindow="4935" windowWidth="16395" windowHeight="8010" tabRatio="817"/>
  </bookViews>
  <sheets>
    <sheet name="293-2021年普通公路日常养护（信息系统建设运维类）" sheetId="18" r:id="rId1"/>
  </sheets>
  <definedNames>
    <definedName name="_xlnm.Print_Area" localSheetId="0">'293-2021年普通公路日常养护（信息系统建设运维类）'!$A$1:$K$30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8" l="1"/>
  <c r="I9" i="18"/>
  <c r="G8" i="18" l="1"/>
  <c r="G9" i="18"/>
  <c r="I8" i="18"/>
  <c r="J8" i="18" l="1"/>
  <c r="J30" i="18" s="1"/>
</calcChain>
</file>

<file path=xl/sharedStrings.xml><?xml version="1.0" encoding="utf-8"?>
<sst xmlns="http://schemas.openxmlformats.org/spreadsheetml/2006/main" count="92" uniqueCount="85">
  <si>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</si>
  <si>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</si>
  <si>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</si>
  <si>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</si>
  <si>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</si>
  <si>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</si>
  <si>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</si>
  <si>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</si>
  <si>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</si>
  <si>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</si>
  <si>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</si>
  <si>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</si>
  <si>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</si>
  <si>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</si>
  <si>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</si>
  <si>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</si>
  <si>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</si>
  <si>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</si>
  <si>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</si>
  <si>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</si>
  <si>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</si>
  <si>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</si>
  <si>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达到预期指标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</si>
  <si>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</si>
  <si>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</si>
  <si>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</si>
  <si>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</si>
  <si>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效益指标
（40分）</t>
    <phoneticPr fontId="10" type="noConversion"/>
  </si>
  <si>
    <t>偏差原因分析及改进措施</t>
  </si>
  <si>
    <t>（2021年度）</t>
    <phoneticPr fontId="10" type="noConversion"/>
  </si>
  <si>
    <t>北京市交通委员会通州公路分局</t>
    <phoneticPr fontId="10" type="noConversion"/>
  </si>
  <si>
    <t>路网设施运维</t>
  </si>
  <si>
    <t>路网设施建设工程</t>
  </si>
  <si>
    <t>外场:313/套*台；内场：38/套*台</t>
    <phoneticPr fontId="10" type="noConversion"/>
  </si>
  <si>
    <t>更新交调设备12套，更新视频设备23套、更新情报板设备6套、网关设备2套</t>
    <phoneticPr fontId="10" type="noConversion"/>
  </si>
  <si>
    <t>路网设施运维质量标准</t>
    <phoneticPr fontId="10" type="noConversion"/>
  </si>
  <si>
    <t>路网设施建设工程质量标准</t>
    <phoneticPr fontId="10" type="noConversion"/>
  </si>
  <si>
    <t>符合《北京市普通公路路网信息采集与发布设施运维技术规程》，2021年12月31日前设备完好率不低于99%</t>
    <phoneticPr fontId="10" type="noConversion"/>
  </si>
  <si>
    <t>合格</t>
    <phoneticPr fontId="10" type="noConversion"/>
  </si>
  <si>
    <t>全部分项工程符合《公路工程质量检验评定标准》JTG F80/1-2017中的工程验收标准，达到合格等级</t>
    <phoneticPr fontId="10" type="noConversion"/>
  </si>
  <si>
    <t>改善道路通行条件，提升路域整体环境，提高公路服务水平；公路路网外场设备的不断扩展，为公众提供高质量的公路出行信息服务，提升路域整体环境，提高公路服务水平</t>
    <phoneticPr fontId="10" type="noConversion"/>
  </si>
  <si>
    <t>社会效益</t>
    <phoneticPr fontId="10" type="noConversion"/>
  </si>
  <si>
    <t>完成辖区范围内道路的日常养护工作，主要包括小修保养（不含保洁）、绿化工程及日常养护、交通工程日常维护，桥隧检测，路网建设及运维等内容，保障道路桥梁使用功能，提升道路服务水平，为社会公众创造更加安全、畅通的出行环境。</t>
    <phoneticPr fontId="10" type="noConversion"/>
  </si>
  <si>
    <t>道路维护里程数</t>
  </si>
  <si>
    <t>维护桥梁数</t>
  </si>
  <si>
    <t>508.661公里</t>
    <phoneticPr fontId="10" type="noConversion"/>
  </si>
  <si>
    <t>189座</t>
    <phoneticPr fontId="10" type="noConversion"/>
  </si>
  <si>
    <t>路面使用性能指数PQI</t>
    <phoneticPr fontId="10" type="noConversion"/>
  </si>
  <si>
    <t>养护小修及其它工程类项目质量</t>
    <phoneticPr fontId="10" type="noConversion"/>
  </si>
  <si>
    <t>≥90</t>
    <phoneticPr fontId="10" type="noConversion"/>
  </si>
  <si>
    <t>优良率95%</t>
    <phoneticPr fontId="10" type="noConversion"/>
  </si>
  <si>
    <t>符合《公路工程质量检验评定标准》中的工程验收标准，达到合格等级</t>
    <phoneticPr fontId="10" type="noConversion"/>
  </si>
  <si>
    <t>桥梁技术状况等级</t>
    <phoneticPr fontId="10" type="noConversion"/>
  </si>
  <si>
    <t>进度指标
（12分）</t>
    <phoneticPr fontId="10" type="noConversion"/>
  </si>
  <si>
    <t>日常养护实施进度</t>
  </si>
  <si>
    <t>路网运维实施进度</t>
  </si>
  <si>
    <t>资金支付进度</t>
  </si>
  <si>
    <t>招标时间：2020年11月，合同签订时间：2021年1月，工作全年进行，按照完工进度分别验收，按时完成率100%</t>
    <phoneticPr fontId="10" type="noConversion"/>
  </si>
  <si>
    <t xml:space="preserve">招标时间：2021年1月底前，合同签订时间：2021年1月底前，项目实施时间：2021年1月-2021年12月，12月底前完成运维工作，按时完成率100%  </t>
    <phoneticPr fontId="10" type="noConversion"/>
  </si>
  <si>
    <t>招标时间：2021年9月底前，合同签订时间：2021年10月底前，项目实施时间：2021年10月底前-2021年12月，项目完工时间：2021年12月底前</t>
    <phoneticPr fontId="10" type="noConversion"/>
  </si>
  <si>
    <t>根据项目实际实施进度和合同金额完成资金拨付</t>
    <phoneticPr fontId="10" type="noConversion"/>
  </si>
  <si>
    <t>6264.1万元</t>
    <phoneticPr fontId="10" type="noConversion"/>
  </si>
  <si>
    <t>招标采购时间：已于2019年12月30日完成；合同签订时间：2021年1月8日；设备运维时间：2021年1月1日至2021年12月31日。按时完成率100%</t>
    <phoneticPr fontId="10" type="noConversion"/>
  </si>
  <si>
    <t>招标采购时间：于2021年8月31日完成；合同签订时间：2021年9月6日；施工时间：2021年9月8日至2021年10月31日；完工时间：2021年10月31日。</t>
    <phoneticPr fontId="10" type="noConversion"/>
  </si>
  <si>
    <t>6260.643866万元</t>
    <phoneticPr fontId="10" type="noConversion"/>
  </si>
  <si>
    <t>完成</t>
    <phoneticPr fontId="10" type="noConversion"/>
  </si>
  <si>
    <t>证明资料不够充分</t>
    <phoneticPr fontId="10" type="noConversion"/>
  </si>
  <si>
    <t>508.661公里</t>
  </si>
  <si>
    <t>189座</t>
  </si>
  <si>
    <t>≥90</t>
  </si>
  <si>
    <t>优良率95%</t>
  </si>
  <si>
    <t>合格</t>
    <phoneticPr fontId="10" type="noConversion"/>
  </si>
  <si>
    <t>合同签订时间：2020年12月25日，工作全年进行，按照完工进度分别验收，按时完成率100%</t>
    <phoneticPr fontId="10" type="noConversion"/>
  </si>
  <si>
    <t>2021年普通公路日常养护</t>
    <phoneticPr fontId="10" type="noConversion"/>
  </si>
  <si>
    <t>项目负责人</t>
  </si>
  <si>
    <t>崔铁军</t>
    <phoneticPr fontId="10" type="noConversion"/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</si>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</sst>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textRotation="255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>
      <alignment vertical="center"/>
    </xf>
    <xf numFmtId="0" fontId="12" fillId="0" borderId="5" xfId="0" applyFont="1" applyFill="1" applyBorder="1">
      <alignment vertical="center"/>
    </xf>
    <xf numFmtId="0" fontId="12" fillId="0" borderId="15" xfId="0" applyFont="1" applyFill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textRotation="255"/>
    </xf>
    <xf numFmtId="0" fontId="13" fillId="0" borderId="13" xfId="6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9" fontId="12" fillId="0" borderId="8" xfId="1" applyNumberFormat="1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9" fontId="12" fillId="0" borderId="8" xfId="0" applyNumberFormat="1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3" zoomScale="60" zoomScaleNormal="60" workbookViewId="0">
      <selection activeCell="K30" sqref="A4:K30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375" customWidth="1"/>
    <col min="5" max="5" width="11.625" style="3" customWidth="1"/>
    <col min="6" max="6" width="30.375" style="3" customWidth="1"/>
    <col min="7" max="7" width="26.125" style="3" customWidth="1"/>
    <col min="8" max="8" width="15.25" customWidth="1"/>
    <col min="9" max="9" width="18.125" customWidth="1"/>
    <col min="10" max="10" width="7.625" style="4" customWidth="1"/>
    <col min="11" max="11" width="19.62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29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2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2" t="s">
        <v>1</v>
      </c>
      <c r="B4" s="13"/>
      <c r="C4" s="14"/>
      <c r="D4" s="15" t="s">
        <v>73</v>
      </c>
      <c r="E4" s="16"/>
      <c r="F4" s="16"/>
      <c r="G4" s="16"/>
      <c r="H4" s="16"/>
      <c r="I4" s="16"/>
      <c r="J4" s="16"/>
      <c r="K4" s="17"/>
    </row>
    <row r="5" spans="1:11" s="8" customFormat="1" ht="20.25" customHeight="1" x14ac:dyDescent="0.15">
      <c r="A5" s="18" t="s">
        <v>2</v>
      </c>
      <c r="B5" s="19"/>
      <c r="C5" s="20"/>
      <c r="D5" s="18" t="s">
        <v>84</v>
      </c>
      <c r="E5" s="19"/>
      <c r="F5" s="20"/>
      <c r="G5" s="18" t="s">
        <v>3</v>
      </c>
      <c r="H5" s="20"/>
      <c r="I5" s="18" t="s">
        <v>30</v>
      </c>
      <c r="J5" s="19"/>
      <c r="K5" s="20"/>
    </row>
    <row r="6" spans="1:11" s="8" customFormat="1" ht="20.25" customHeight="1" x14ac:dyDescent="0.15">
      <c r="A6" s="12" t="s">
        <v>74</v>
      </c>
      <c r="B6" s="13"/>
      <c r="C6" s="14"/>
      <c r="D6" s="12" t="s">
        <v>75</v>
      </c>
      <c r="E6" s="13"/>
      <c r="F6" s="14"/>
      <c r="G6" s="12" t="s">
        <v>76</v>
      </c>
      <c r="H6" s="14"/>
      <c r="I6" s="12">
        <v>60526289</v>
      </c>
      <c r="J6" s="13"/>
      <c r="K6" s="14"/>
    </row>
    <row r="7" spans="1:11" s="8" customFormat="1" ht="20.25" customHeight="1" x14ac:dyDescent="0.15">
      <c r="A7" s="21" t="s">
        <v>4</v>
      </c>
      <c r="B7" s="22"/>
      <c r="C7" s="23"/>
      <c r="D7" s="24"/>
      <c r="E7" s="25" t="s">
        <v>77</v>
      </c>
      <c r="F7" s="26" t="s">
        <v>78</v>
      </c>
      <c r="G7" s="26" t="s">
        <v>79</v>
      </c>
      <c r="H7" s="27" t="s">
        <v>80</v>
      </c>
      <c r="I7" s="28" t="s">
        <v>81</v>
      </c>
      <c r="J7" s="29" t="s">
        <v>5</v>
      </c>
      <c r="K7" s="30"/>
    </row>
    <row r="8" spans="1:11" s="8" customFormat="1" ht="20.25" customHeight="1" x14ac:dyDescent="0.15">
      <c r="A8" s="31"/>
      <c r="B8" s="32"/>
      <c r="C8" s="33"/>
      <c r="D8" s="24" t="s">
        <v>6</v>
      </c>
      <c r="E8" s="24">
        <v>6264.1</v>
      </c>
      <c r="F8" s="24">
        <v>6264.1</v>
      </c>
      <c r="G8" s="24">
        <f>G9</f>
        <v>6261.3738659999999</v>
      </c>
      <c r="H8" s="34">
        <v>10</v>
      </c>
      <c r="I8" s="35">
        <f>+G8/F8</f>
        <v>0.99956480037036444</v>
      </c>
      <c r="J8" s="29">
        <f>IF(H8*I8&lt;10,H8*I8,10)</f>
        <v>9.9956480037036446</v>
      </c>
      <c r="K8" s="30" t="s">
        <v>7</v>
      </c>
    </row>
    <row r="9" spans="1:11" s="8" customFormat="1" ht="20.25" customHeight="1" x14ac:dyDescent="0.15">
      <c r="A9" s="31"/>
      <c r="B9" s="32"/>
      <c r="C9" s="33"/>
      <c r="D9" s="36" t="s">
        <v>23</v>
      </c>
      <c r="E9" s="24">
        <v>6264.1</v>
      </c>
      <c r="F9" s="24">
        <v>6264.1</v>
      </c>
      <c r="G9" s="24">
        <f>6260.643866+0.73</f>
        <v>6261.3738659999999</v>
      </c>
      <c r="H9" s="34">
        <v>10</v>
      </c>
      <c r="I9" s="35">
        <f>+G9/F9</f>
        <v>0.99956480037036444</v>
      </c>
      <c r="J9" s="29">
        <f>IF(H9*I9&lt;10,H9*I9,10)</f>
        <v>9.9956480037036446</v>
      </c>
      <c r="K9" s="30" t="s">
        <v>7</v>
      </c>
    </row>
    <row r="10" spans="1:11" s="8" customFormat="1" ht="20.25" customHeight="1" x14ac:dyDescent="0.15">
      <c r="A10" s="31"/>
      <c r="B10" s="32"/>
      <c r="C10" s="33"/>
      <c r="D10" s="36" t="s">
        <v>24</v>
      </c>
      <c r="E10" s="36"/>
      <c r="F10" s="34"/>
      <c r="G10" s="34"/>
      <c r="H10" s="34"/>
      <c r="I10" s="34"/>
      <c r="J10" s="29"/>
      <c r="K10" s="30"/>
    </row>
    <row r="11" spans="1:11" s="8" customFormat="1" ht="20.25" customHeight="1" x14ac:dyDescent="0.15">
      <c r="A11" s="37"/>
      <c r="B11" s="38"/>
      <c r="C11" s="39"/>
      <c r="D11" s="36" t="s">
        <v>8</v>
      </c>
      <c r="E11" s="24"/>
      <c r="F11" s="34"/>
      <c r="G11" s="34"/>
      <c r="H11" s="34"/>
      <c r="I11" s="34"/>
      <c r="J11" s="29"/>
      <c r="K11" s="30"/>
    </row>
    <row r="12" spans="1:11" s="8" customFormat="1" ht="25.5" customHeight="1" x14ac:dyDescent="0.15">
      <c r="A12" s="40" t="s">
        <v>9</v>
      </c>
      <c r="B12" s="41" t="s">
        <v>26</v>
      </c>
      <c r="C12" s="42"/>
      <c r="D12" s="42"/>
      <c r="E12" s="42"/>
      <c r="F12" s="43"/>
      <c r="G12" s="41" t="s">
        <v>25</v>
      </c>
      <c r="H12" s="44"/>
      <c r="I12" s="44"/>
      <c r="J12" s="44"/>
      <c r="K12" s="45"/>
    </row>
    <row r="13" spans="1:11" s="8" customFormat="1" ht="69" customHeight="1" x14ac:dyDescent="0.15">
      <c r="A13" s="46"/>
      <c r="B13" s="41" t="s">
        <v>42</v>
      </c>
      <c r="C13" s="42"/>
      <c r="D13" s="42"/>
      <c r="E13" s="42"/>
      <c r="F13" s="43"/>
      <c r="G13" s="41" t="s">
        <v>42</v>
      </c>
      <c r="H13" s="42"/>
      <c r="I13" s="42"/>
      <c r="J13" s="42"/>
      <c r="K13" s="43"/>
    </row>
    <row r="14" spans="1:11" s="8" customFormat="1" ht="25.5" customHeight="1" x14ac:dyDescent="0.15">
      <c r="A14" s="40" t="s">
        <v>10</v>
      </c>
      <c r="B14" s="28" t="s">
        <v>11</v>
      </c>
      <c r="C14" s="34" t="s">
        <v>12</v>
      </c>
      <c r="D14" s="12" t="s">
        <v>13</v>
      </c>
      <c r="E14" s="14"/>
      <c r="F14" s="27" t="s">
        <v>82</v>
      </c>
      <c r="G14" s="26" t="s">
        <v>83</v>
      </c>
      <c r="H14" s="12" t="s">
        <v>14</v>
      </c>
      <c r="I14" s="14"/>
      <c r="J14" s="47" t="s">
        <v>5</v>
      </c>
      <c r="K14" s="27" t="s">
        <v>28</v>
      </c>
    </row>
    <row r="15" spans="1:11" s="8" customFormat="1" ht="25.5" customHeight="1" x14ac:dyDescent="0.15">
      <c r="A15" s="48"/>
      <c r="B15" s="49" t="s">
        <v>15</v>
      </c>
      <c r="C15" s="49" t="s">
        <v>16</v>
      </c>
      <c r="D15" s="18" t="s">
        <v>43</v>
      </c>
      <c r="E15" s="20">
        <v>4</v>
      </c>
      <c r="F15" s="50" t="s">
        <v>45</v>
      </c>
      <c r="G15" s="50" t="s">
        <v>67</v>
      </c>
      <c r="H15" s="51">
        <v>4</v>
      </c>
      <c r="I15" s="52"/>
      <c r="J15" s="53">
        <v>4</v>
      </c>
      <c r="K15" s="28"/>
    </row>
    <row r="16" spans="1:11" s="8" customFormat="1" ht="25.5" customHeight="1" x14ac:dyDescent="0.15">
      <c r="A16" s="48"/>
      <c r="B16" s="54"/>
      <c r="C16" s="54"/>
      <c r="D16" s="18" t="s">
        <v>44</v>
      </c>
      <c r="E16" s="20">
        <v>4</v>
      </c>
      <c r="F16" s="50" t="s">
        <v>46</v>
      </c>
      <c r="G16" s="50" t="s">
        <v>68</v>
      </c>
      <c r="H16" s="51">
        <v>4</v>
      </c>
      <c r="I16" s="52"/>
      <c r="J16" s="53">
        <v>4</v>
      </c>
      <c r="K16" s="28"/>
    </row>
    <row r="17" spans="1:11" s="8" customFormat="1" ht="33" customHeight="1" x14ac:dyDescent="0.15">
      <c r="A17" s="48"/>
      <c r="B17" s="54"/>
      <c r="C17" s="54"/>
      <c r="D17" s="18" t="s">
        <v>31</v>
      </c>
      <c r="E17" s="20">
        <v>4</v>
      </c>
      <c r="F17" s="50" t="s">
        <v>33</v>
      </c>
      <c r="G17" s="50" t="s">
        <v>33</v>
      </c>
      <c r="H17" s="51">
        <v>4</v>
      </c>
      <c r="I17" s="52"/>
      <c r="J17" s="34">
        <v>4</v>
      </c>
      <c r="K17" s="34"/>
    </row>
    <row r="18" spans="1:11" s="8" customFormat="1" ht="63" customHeight="1" x14ac:dyDescent="0.15">
      <c r="A18" s="48"/>
      <c r="B18" s="54"/>
      <c r="C18" s="55"/>
      <c r="D18" s="18" t="s">
        <v>32</v>
      </c>
      <c r="E18" s="20">
        <v>3</v>
      </c>
      <c r="F18" s="50" t="s">
        <v>34</v>
      </c>
      <c r="G18" s="50" t="s">
        <v>34</v>
      </c>
      <c r="H18" s="51">
        <v>3</v>
      </c>
      <c r="I18" s="52"/>
      <c r="J18" s="34">
        <v>3</v>
      </c>
      <c r="K18" s="34"/>
    </row>
    <row r="19" spans="1:11" s="8" customFormat="1" ht="29.25" customHeight="1" x14ac:dyDescent="0.15">
      <c r="A19" s="48"/>
      <c r="B19" s="54"/>
      <c r="C19" s="49" t="s">
        <v>17</v>
      </c>
      <c r="D19" s="18" t="s">
        <v>47</v>
      </c>
      <c r="E19" s="20">
        <v>3</v>
      </c>
      <c r="F19" s="50" t="s">
        <v>49</v>
      </c>
      <c r="G19" s="50" t="s">
        <v>69</v>
      </c>
      <c r="H19" s="51">
        <v>3</v>
      </c>
      <c r="I19" s="52"/>
      <c r="J19" s="34">
        <v>3</v>
      </c>
      <c r="K19" s="34"/>
    </row>
    <row r="20" spans="1:11" s="8" customFormat="1" ht="27.75" customHeight="1" x14ac:dyDescent="0.15">
      <c r="A20" s="48"/>
      <c r="B20" s="54"/>
      <c r="C20" s="54"/>
      <c r="D20" s="18" t="s">
        <v>52</v>
      </c>
      <c r="E20" s="20">
        <v>3</v>
      </c>
      <c r="F20" s="50" t="s">
        <v>50</v>
      </c>
      <c r="G20" s="50" t="s">
        <v>70</v>
      </c>
      <c r="H20" s="51">
        <v>3</v>
      </c>
      <c r="I20" s="52"/>
      <c r="J20" s="34">
        <v>3</v>
      </c>
      <c r="K20" s="34"/>
    </row>
    <row r="21" spans="1:11" s="8" customFormat="1" ht="48.75" customHeight="1" x14ac:dyDescent="0.15">
      <c r="A21" s="48"/>
      <c r="B21" s="54"/>
      <c r="C21" s="54"/>
      <c r="D21" s="18" t="s">
        <v>48</v>
      </c>
      <c r="E21" s="20">
        <v>3</v>
      </c>
      <c r="F21" s="50" t="s">
        <v>51</v>
      </c>
      <c r="G21" s="50" t="s">
        <v>71</v>
      </c>
      <c r="H21" s="51">
        <v>3</v>
      </c>
      <c r="I21" s="52"/>
      <c r="J21" s="34">
        <v>3</v>
      </c>
      <c r="K21" s="34"/>
    </row>
    <row r="22" spans="1:11" s="8" customFormat="1" ht="78" customHeight="1" x14ac:dyDescent="0.15">
      <c r="A22" s="48"/>
      <c r="B22" s="54"/>
      <c r="C22" s="54"/>
      <c r="D22" s="18" t="s">
        <v>35</v>
      </c>
      <c r="E22" s="20">
        <v>2</v>
      </c>
      <c r="F22" s="56" t="s">
        <v>37</v>
      </c>
      <c r="G22" s="56" t="s">
        <v>38</v>
      </c>
      <c r="H22" s="51">
        <v>2</v>
      </c>
      <c r="I22" s="52"/>
      <c r="J22" s="57">
        <v>2</v>
      </c>
      <c r="K22" s="34"/>
    </row>
    <row r="23" spans="1:11" s="8" customFormat="1" ht="75.75" customHeight="1" x14ac:dyDescent="0.15">
      <c r="A23" s="48"/>
      <c r="B23" s="54"/>
      <c r="C23" s="55"/>
      <c r="D23" s="18" t="s">
        <v>36</v>
      </c>
      <c r="E23" s="20">
        <v>2</v>
      </c>
      <c r="F23" s="56" t="s">
        <v>39</v>
      </c>
      <c r="G23" s="56" t="s">
        <v>38</v>
      </c>
      <c r="H23" s="51">
        <v>2</v>
      </c>
      <c r="I23" s="52"/>
      <c r="J23" s="57">
        <v>2</v>
      </c>
      <c r="K23" s="34"/>
    </row>
    <row r="24" spans="1:11" s="8" customFormat="1" ht="75.75" customHeight="1" x14ac:dyDescent="0.15">
      <c r="A24" s="48"/>
      <c r="B24" s="54"/>
      <c r="C24" s="49" t="s">
        <v>53</v>
      </c>
      <c r="D24" s="18" t="s">
        <v>54</v>
      </c>
      <c r="E24" s="20">
        <v>3</v>
      </c>
      <c r="F24" s="56" t="s">
        <v>57</v>
      </c>
      <c r="G24" s="56" t="s">
        <v>72</v>
      </c>
      <c r="H24" s="51">
        <v>3</v>
      </c>
      <c r="I24" s="52"/>
      <c r="J24" s="57">
        <v>3</v>
      </c>
      <c r="K24" s="34"/>
    </row>
    <row r="25" spans="1:11" s="8" customFormat="1" ht="105.75" customHeight="1" x14ac:dyDescent="0.15">
      <c r="A25" s="48"/>
      <c r="B25" s="54"/>
      <c r="C25" s="54"/>
      <c r="D25" s="18" t="s">
        <v>55</v>
      </c>
      <c r="E25" s="20">
        <v>3</v>
      </c>
      <c r="F25" s="56" t="s">
        <v>58</v>
      </c>
      <c r="G25" s="56" t="s">
        <v>62</v>
      </c>
      <c r="H25" s="51">
        <v>3</v>
      </c>
      <c r="I25" s="52"/>
      <c r="J25" s="57">
        <v>3</v>
      </c>
      <c r="K25" s="34"/>
    </row>
    <row r="26" spans="1:11" s="8" customFormat="1" ht="102" customHeight="1" x14ac:dyDescent="0.15">
      <c r="A26" s="48"/>
      <c r="B26" s="54"/>
      <c r="C26" s="54"/>
      <c r="D26" s="18" t="s">
        <v>32</v>
      </c>
      <c r="E26" s="20">
        <v>3</v>
      </c>
      <c r="F26" s="56" t="s">
        <v>59</v>
      </c>
      <c r="G26" s="56" t="s">
        <v>63</v>
      </c>
      <c r="H26" s="51">
        <v>3</v>
      </c>
      <c r="I26" s="52"/>
      <c r="J26" s="57">
        <v>3</v>
      </c>
      <c r="K26" s="34"/>
    </row>
    <row r="27" spans="1:11" s="8" customFormat="1" ht="39" customHeight="1" x14ac:dyDescent="0.15">
      <c r="A27" s="48"/>
      <c r="B27" s="54"/>
      <c r="C27" s="54"/>
      <c r="D27" s="18" t="s">
        <v>56</v>
      </c>
      <c r="E27" s="20">
        <v>3</v>
      </c>
      <c r="F27" s="56" t="s">
        <v>60</v>
      </c>
      <c r="G27" s="58" t="s">
        <v>65</v>
      </c>
      <c r="H27" s="51">
        <v>3</v>
      </c>
      <c r="I27" s="52"/>
      <c r="J27" s="57">
        <v>3</v>
      </c>
      <c r="K27" s="34"/>
    </row>
    <row r="28" spans="1:11" s="8" customFormat="1" ht="36" customHeight="1" x14ac:dyDescent="0.15">
      <c r="A28" s="48"/>
      <c r="B28" s="55"/>
      <c r="C28" s="59" t="s">
        <v>18</v>
      </c>
      <c r="D28" s="18" t="s">
        <v>19</v>
      </c>
      <c r="E28" s="20">
        <v>10</v>
      </c>
      <c r="F28" s="57" t="s">
        <v>61</v>
      </c>
      <c r="G28" s="58" t="s">
        <v>64</v>
      </c>
      <c r="H28" s="51">
        <v>10</v>
      </c>
      <c r="I28" s="52"/>
      <c r="J28" s="57">
        <v>10</v>
      </c>
      <c r="K28" s="34"/>
    </row>
    <row r="29" spans="1:11" s="8" customFormat="1" ht="190.9" customHeight="1" x14ac:dyDescent="0.15">
      <c r="A29" s="48"/>
      <c r="B29" s="59" t="s">
        <v>20</v>
      </c>
      <c r="C29" s="60" t="s">
        <v>27</v>
      </c>
      <c r="D29" s="18" t="s">
        <v>41</v>
      </c>
      <c r="E29" s="20">
        <v>40</v>
      </c>
      <c r="F29" s="28" t="s">
        <v>40</v>
      </c>
      <c r="G29" s="34" t="s">
        <v>22</v>
      </c>
      <c r="H29" s="51">
        <v>40</v>
      </c>
      <c r="I29" s="52"/>
      <c r="J29" s="34">
        <v>35</v>
      </c>
      <c r="K29" s="28" t="s">
        <v>66</v>
      </c>
    </row>
    <row r="30" spans="1:11" s="8" customFormat="1" ht="25.5" customHeight="1" x14ac:dyDescent="0.15">
      <c r="A30" s="61" t="s">
        <v>21</v>
      </c>
      <c r="B30" s="61"/>
      <c r="C30" s="61"/>
      <c r="D30" s="61"/>
      <c r="E30" s="61"/>
      <c r="F30" s="61"/>
      <c r="G30" s="61"/>
      <c r="H30" s="61"/>
      <c r="I30" s="61"/>
      <c r="J30" s="47">
        <f>J8+SUM(J15:J29)</f>
        <v>94.99564800370365</v>
      </c>
      <c r="K30" s="25"/>
    </row>
  </sheetData>
  <mergeCells count="61">
    <mergeCell ref="G5:H5"/>
    <mergeCell ref="I5:K5"/>
    <mergeCell ref="A1:K1"/>
    <mergeCell ref="A2:K2"/>
    <mergeCell ref="A4:C4"/>
    <mergeCell ref="D4:K4"/>
    <mergeCell ref="B12:F12"/>
    <mergeCell ref="G12:K12"/>
    <mergeCell ref="A7:C11"/>
    <mergeCell ref="A12:A13"/>
    <mergeCell ref="B13:F13"/>
    <mergeCell ref="G13:K13"/>
    <mergeCell ref="A6:C6"/>
    <mergeCell ref="D6:F6"/>
    <mergeCell ref="G6:H6"/>
    <mergeCell ref="I6:K6"/>
    <mergeCell ref="A5:C5"/>
    <mergeCell ref="D5:F5"/>
    <mergeCell ref="A30:I30"/>
    <mergeCell ref="C15:C18"/>
    <mergeCell ref="C19:C23"/>
    <mergeCell ref="B15:B28"/>
    <mergeCell ref="A14:A29"/>
    <mergeCell ref="C24:C27"/>
    <mergeCell ref="H29:I29"/>
    <mergeCell ref="H14:I14"/>
    <mergeCell ref="H28:I28"/>
    <mergeCell ref="H15:I15"/>
    <mergeCell ref="H16:I16"/>
    <mergeCell ref="H17:I17"/>
    <mergeCell ref="H18:I18"/>
    <mergeCell ref="H19:I19"/>
    <mergeCell ref="H20:I20"/>
    <mergeCell ref="D26:E26"/>
    <mergeCell ref="D27:E27"/>
    <mergeCell ref="H21:I21"/>
    <mergeCell ref="H22:I22"/>
    <mergeCell ref="H23:I23"/>
    <mergeCell ref="H24:I24"/>
    <mergeCell ref="H25:I25"/>
    <mergeCell ref="D21:E21"/>
    <mergeCell ref="D22:E22"/>
    <mergeCell ref="D23:E23"/>
    <mergeCell ref="D24:E24"/>
    <mergeCell ref="D25:E25"/>
    <mergeCell ref="D28:E28"/>
    <mergeCell ref="D29:E29"/>
    <mergeCell ref="J7:K7"/>
    <mergeCell ref="J8:K8"/>
    <mergeCell ref="J9:K9"/>
    <mergeCell ref="J10:K10"/>
    <mergeCell ref="J11:K11"/>
    <mergeCell ref="H26:I26"/>
    <mergeCell ref="H27:I27"/>
    <mergeCell ref="D14:E14"/>
    <mergeCell ref="D15:E15"/>
    <mergeCell ref="D16:E16"/>
    <mergeCell ref="D17:E17"/>
    <mergeCell ref="D18:E18"/>
    <mergeCell ref="D19:E19"/>
    <mergeCell ref="D20:E20"/>
  </mergeCells>
  <phoneticPr fontId="10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293-2021年普通公路日常养护（信息系统建设运维类）</vt:lpstr>
      <vt:lpstr>'293-2021年普通公路日常养护（信息系统建设运维类）'!Print_Area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2022-05-05T02:19:54Z</cp:lastPrinted>
  <dcterms:created xsi:type="dcterms:W3CDTF">2018-03-28T06:56:00Z</dcterms:created>
  <dcterms:modified xsi:type="dcterms:W3CDTF">2022-08-10T07:45:30Z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