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75" windowWidth="19425" windowHeight="11595" tabRatio="817"/>
  </bookViews>
  <sheets>
    <sheet name="294-2021年普通公路工程尾款" sheetId="3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32" l="1"/>
  <c r="I9" i="32"/>
  <c r="I8" i="32" l="1"/>
  <c r="J8" i="32" s="1"/>
  <c r="J21" i="32" s="1"/>
</calcChain>
</file>

<file path=xl/sharedStrings.xml><?xml version="1.0" encoding="utf-8"?>
<sst xmlns="http://schemas.openxmlformats.org/spreadsheetml/2006/main" count="63" uniqueCount="57">
  <si>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</si>
  <si>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</si>
  <si>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</si>
  <si>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</si>
  <si>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</si>
  <si>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</si>
  <si>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</si>
  <si>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</si>
  <si>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</si>
  <si>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</si>
  <si>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</si>
  <si>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</si>
  <si>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</si>
  <si>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</si>
  <si>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</si>
  <si>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</si>
  <si>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</si>
  <si>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</si>
  <si>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</si>
  <si>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效
果
指
标
(40分)</t>
  </si>
  <si>
    <t>总分</t>
  </si>
  <si>
    <t>其中：当年财政拨款</t>
    <phoneticPr fontId="10" type="noConversion"/>
  </si>
  <si>
    <t>上年结转资金</t>
    <phoneticPr fontId="10" type="noConversion"/>
  </si>
  <si>
    <t>实际完成情况综述</t>
    <phoneticPr fontId="10" type="noConversion"/>
  </si>
  <si>
    <t>预期目标综述</t>
    <phoneticPr fontId="10" type="noConversion"/>
  </si>
  <si>
    <t>时效指标
（12分）</t>
    <phoneticPr fontId="10" type="noConversion"/>
  </si>
  <si>
    <t>效益指标
（40分）</t>
    <phoneticPr fontId="10" type="noConversion"/>
  </si>
  <si>
    <t>偏差原因分析及改进措施</t>
  </si>
  <si>
    <t>（2021年度）</t>
    <phoneticPr fontId="10" type="noConversion"/>
  </si>
  <si>
    <t>以前年度部分工程已完工，所欠工程尾款2021年需要支付，2021年预算资金7000万元。在工程完工后将工程尾款及时足额的支付给各参建单位，为工程合同的履行提供资金保障。</t>
    <phoneticPr fontId="10" type="noConversion"/>
  </si>
  <si>
    <t>工程尾款支付项目数</t>
    <phoneticPr fontId="12" type="noConversion"/>
  </si>
  <si>
    <t>工程尾款支付条件</t>
  </si>
  <si>
    <t>工程尾款资金支付率</t>
  </si>
  <si>
    <t>工程尾款支付时间</t>
  </si>
  <si>
    <t>项目预算控制数</t>
    <phoneticPr fontId="12" type="noConversion"/>
  </si>
  <si>
    <t>社会效益</t>
    <phoneticPr fontId="12" type="noConversion"/>
  </si>
  <si>
    <t xml:space="preserve"> 对取得决算审核结果的项目依据报告进行支付，清算尾款；未经决算评审的项目，按照已完工未批复决算工程项目资金拨付要求，未批复决算项目的累计拨付原则上不超过项目批复概算的80%。</t>
    <phoneticPr fontId="10" type="noConversion"/>
  </si>
  <si>
    <t>1项</t>
    <phoneticPr fontId="10" type="noConversion"/>
  </si>
  <si>
    <t>7000万元</t>
    <phoneticPr fontId="10" type="noConversion"/>
  </si>
  <si>
    <t>按照资金计划安排支付，于2021年12月底前完成全部工作。</t>
    <phoneticPr fontId="10" type="noConversion"/>
  </si>
  <si>
    <t>工程项目完工后，及时支付尾款，使各参建单位尾款资金的落实得到保障。</t>
    <phoneticPr fontId="10" type="noConversion"/>
  </si>
  <si>
    <t>于2021年12月底前完成全部工作</t>
    <phoneticPr fontId="10" type="noConversion"/>
  </si>
  <si>
    <t>2021年12月底前已完成7000万尾款支付工作,将工程尾款及时足额的支付给各参建单位，为工程合同的履行提供资金保障。</t>
    <phoneticPr fontId="10" type="noConversion"/>
  </si>
  <si>
    <t>2021年普通公路工程尾款</t>
    <phoneticPr fontId="10" type="noConversion"/>
  </si>
  <si>
    <t>北京市交通委员会通州公路分局</t>
    <phoneticPr fontId="10" type="noConversion"/>
  </si>
  <si>
    <t>支撑资料不充分</t>
    <phoneticPr fontId="10" type="noConversion"/>
  </si>
  <si>
    <t>项目负责人</t>
  </si>
  <si>
    <t>潘宝龙</t>
  </si>
  <si>
    <t>联系电话</t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</si>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</sst>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color rgb="FFFF0000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43" fontId="9" fillId="0" borderId="0" applyFont="0" applyFill="0" applyBorder="0" applyAlignment="0" applyProtection="0">
      <alignment vertical="center"/>
    </xf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5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5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vertical="center"/>
    </xf>
    <xf numFmtId="0" fontId="15" fillId="0" borderId="8" xfId="0" applyFont="1" applyFill="1" applyBorder="1" applyAlignment="1">
      <alignment horizontal="center" vertical="center"/>
    </xf>
    <xf numFmtId="10" fontId="15" fillId="0" borderId="8" xfId="0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6" fillId="0" borderId="8" xfId="0" applyFont="1" applyFill="1" applyBorder="1" applyAlignment="1">
      <alignment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textRotation="255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15" xfId="0" applyFont="1" applyBorder="1" applyAlignment="1">
      <alignment horizontal="center" vertical="center" textRotation="255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textRotation="255"/>
    </xf>
    <xf numFmtId="0" fontId="17" fillId="0" borderId="13" xfId="6" applyFont="1" applyBorder="1" applyAlignment="1">
      <alignment horizontal="center" vertical="center" wrapText="1"/>
    </xf>
    <xf numFmtId="0" fontId="17" fillId="0" borderId="13" xfId="6" applyFont="1" applyFill="1" applyBorder="1" applyAlignment="1">
      <alignment horizontal="center" vertical="center" wrapText="1"/>
    </xf>
    <xf numFmtId="0" fontId="17" fillId="0" borderId="8" xfId="9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4" xfId="6" applyFont="1" applyBorder="1" applyAlignment="1">
      <alignment horizontal="center" vertical="center" wrapText="1"/>
    </xf>
    <xf numFmtId="0" fontId="17" fillId="0" borderId="8" xfId="6" applyFont="1" applyFill="1" applyBorder="1" applyAlignment="1">
      <alignment horizontal="center" vertical="center" wrapText="1"/>
    </xf>
    <xf numFmtId="9" fontId="17" fillId="0" borderId="8" xfId="9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  <xf numFmtId="0" fontId="17" fillId="0" borderId="13" xfId="6" applyFont="1" applyBorder="1" applyAlignment="1">
      <alignment horizontal="center" vertical="center" wrapText="1"/>
    </xf>
    <xf numFmtId="0" fontId="17" fillId="0" borderId="8" xfId="6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topLeftCell="A16" zoomScaleNormal="100" workbookViewId="0">
      <selection activeCell="K21" sqref="A4:K21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1.25" customWidth="1"/>
    <col min="5" max="5" width="13.375" style="3" customWidth="1"/>
    <col min="6" max="6" width="26.375" style="3" customWidth="1"/>
    <col min="7" max="7" width="24.875" style="3" customWidth="1"/>
    <col min="8" max="8" width="9.5" customWidth="1"/>
    <col min="9" max="9" width="21.5" customWidth="1"/>
    <col min="10" max="10" width="8.75" style="4" customWidth="1"/>
    <col min="11" max="11" width="17.5" customWidth="1"/>
  </cols>
  <sheetData>
    <row r="1" spans="1:12" s="1" customFormat="1" ht="22.5" x14ac:dyDescent="0.1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2" s="2" customFormat="1" ht="18.75" x14ac:dyDescent="0.15">
      <c r="A2" s="12" t="s">
        <v>28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2" s="2" customFormat="1" ht="11.25" customHeight="1" x14ac:dyDescent="0.15">
      <c r="A3" s="6"/>
      <c r="B3" s="6"/>
      <c r="C3" s="6"/>
      <c r="D3" s="6"/>
      <c r="E3" s="5"/>
      <c r="F3" s="5"/>
      <c r="G3" s="5"/>
      <c r="H3" s="6"/>
      <c r="I3" s="6"/>
      <c r="J3" s="7"/>
      <c r="K3" s="6"/>
    </row>
    <row r="4" spans="1:12" s="8" customFormat="1" ht="20.25" customHeight="1" x14ac:dyDescent="0.15">
      <c r="A4" s="14" t="s">
        <v>1</v>
      </c>
      <c r="B4" s="15"/>
      <c r="C4" s="16"/>
      <c r="D4" s="14" t="s">
        <v>43</v>
      </c>
      <c r="E4" s="15"/>
      <c r="F4" s="15"/>
      <c r="G4" s="15"/>
      <c r="H4" s="15"/>
      <c r="I4" s="15"/>
      <c r="J4" s="15"/>
      <c r="K4" s="16"/>
    </row>
    <row r="5" spans="1:12" s="8" customFormat="1" ht="20.25" customHeight="1" x14ac:dyDescent="0.15">
      <c r="A5" s="14" t="s">
        <v>2</v>
      </c>
      <c r="B5" s="15"/>
      <c r="C5" s="16"/>
      <c r="D5" s="14" t="s">
        <v>56</v>
      </c>
      <c r="E5" s="15"/>
      <c r="F5" s="16"/>
      <c r="G5" s="14" t="s">
        <v>3</v>
      </c>
      <c r="H5" s="16"/>
      <c r="I5" s="14" t="s">
        <v>44</v>
      </c>
      <c r="J5" s="15"/>
      <c r="K5" s="16"/>
    </row>
    <row r="6" spans="1:12" s="8" customFormat="1" ht="20.25" customHeight="1" x14ac:dyDescent="0.15">
      <c r="A6" s="14" t="s">
        <v>46</v>
      </c>
      <c r="B6" s="15"/>
      <c r="C6" s="16"/>
      <c r="D6" s="14" t="s">
        <v>47</v>
      </c>
      <c r="E6" s="15"/>
      <c r="F6" s="16"/>
      <c r="G6" s="14" t="s">
        <v>48</v>
      </c>
      <c r="H6" s="16"/>
      <c r="I6" s="14">
        <v>60526089</v>
      </c>
      <c r="J6" s="15"/>
      <c r="K6" s="16"/>
    </row>
    <row r="7" spans="1:12" s="8" customFormat="1" ht="26.25" customHeight="1" x14ac:dyDescent="0.15">
      <c r="A7" s="17" t="s">
        <v>4</v>
      </c>
      <c r="B7" s="18"/>
      <c r="C7" s="19"/>
      <c r="D7" s="20"/>
      <c r="E7" s="20" t="s">
        <v>49</v>
      </c>
      <c r="F7" s="21" t="s">
        <v>50</v>
      </c>
      <c r="G7" s="21" t="s">
        <v>51</v>
      </c>
      <c r="H7" s="22" t="s">
        <v>52</v>
      </c>
      <c r="I7" s="23" t="s">
        <v>53</v>
      </c>
      <c r="J7" s="24" t="s">
        <v>5</v>
      </c>
      <c r="K7" s="25"/>
    </row>
    <row r="8" spans="1:12" s="8" customFormat="1" ht="20.25" customHeight="1" x14ac:dyDescent="0.15">
      <c r="A8" s="26"/>
      <c r="B8" s="27"/>
      <c r="C8" s="28"/>
      <c r="D8" s="20" t="s">
        <v>6</v>
      </c>
      <c r="E8" s="29">
        <v>7000</v>
      </c>
      <c r="F8" s="29">
        <v>7000</v>
      </c>
      <c r="G8" s="29">
        <v>7000</v>
      </c>
      <c r="H8" s="30">
        <v>10</v>
      </c>
      <c r="I8" s="31">
        <f>+G8/F8</f>
        <v>1</v>
      </c>
      <c r="J8" s="24">
        <f>IF(H8*I8&lt;10,H8*I8,10)</f>
        <v>10</v>
      </c>
      <c r="K8" s="25" t="s">
        <v>7</v>
      </c>
    </row>
    <row r="9" spans="1:12" s="8" customFormat="1" ht="20.25" customHeight="1" x14ac:dyDescent="0.15">
      <c r="A9" s="26"/>
      <c r="B9" s="27"/>
      <c r="C9" s="28"/>
      <c r="D9" s="32" t="s">
        <v>21</v>
      </c>
      <c r="E9" s="29">
        <v>7000</v>
      </c>
      <c r="F9" s="29">
        <v>7000</v>
      </c>
      <c r="G9" s="29">
        <v>7000</v>
      </c>
      <c r="H9" s="30">
        <v>10</v>
      </c>
      <c r="I9" s="31">
        <f>+G9/F9</f>
        <v>1</v>
      </c>
      <c r="J9" s="24">
        <f>IF(H9*I9&lt;10,H9*I9,10)</f>
        <v>10</v>
      </c>
      <c r="K9" s="25" t="s">
        <v>7</v>
      </c>
    </row>
    <row r="10" spans="1:12" s="8" customFormat="1" ht="20.25" customHeight="1" x14ac:dyDescent="0.15">
      <c r="A10" s="26"/>
      <c r="B10" s="27"/>
      <c r="C10" s="28"/>
      <c r="D10" s="32" t="s">
        <v>22</v>
      </c>
      <c r="E10" s="33"/>
      <c r="F10" s="30"/>
      <c r="G10" s="30"/>
      <c r="H10" s="30"/>
      <c r="I10" s="30"/>
      <c r="J10" s="24"/>
      <c r="K10" s="25"/>
    </row>
    <row r="11" spans="1:12" s="8" customFormat="1" ht="20.25" customHeight="1" x14ac:dyDescent="0.15">
      <c r="A11" s="34"/>
      <c r="B11" s="35"/>
      <c r="C11" s="36"/>
      <c r="D11" s="32" t="s">
        <v>8</v>
      </c>
      <c r="E11" s="29"/>
      <c r="F11" s="29"/>
      <c r="G11" s="29"/>
      <c r="H11" s="30"/>
      <c r="I11" s="30"/>
      <c r="J11" s="24"/>
      <c r="K11" s="25"/>
    </row>
    <row r="12" spans="1:12" s="8" customFormat="1" ht="24" customHeight="1" x14ac:dyDescent="0.15">
      <c r="A12" s="37" t="s">
        <v>9</v>
      </c>
      <c r="B12" s="38" t="s">
        <v>24</v>
      </c>
      <c r="C12" s="39"/>
      <c r="D12" s="39"/>
      <c r="E12" s="39"/>
      <c r="F12" s="40"/>
      <c r="G12" s="38" t="s">
        <v>23</v>
      </c>
      <c r="H12" s="41"/>
      <c r="I12" s="41"/>
      <c r="J12" s="41"/>
      <c r="K12" s="42"/>
    </row>
    <row r="13" spans="1:12" s="8" customFormat="1" ht="75" customHeight="1" x14ac:dyDescent="0.15">
      <c r="A13" s="43"/>
      <c r="B13" s="38" t="s">
        <v>29</v>
      </c>
      <c r="C13" s="39"/>
      <c r="D13" s="39"/>
      <c r="E13" s="39"/>
      <c r="F13" s="40"/>
      <c r="G13" s="38" t="s">
        <v>42</v>
      </c>
      <c r="H13" s="39"/>
      <c r="I13" s="39"/>
      <c r="J13" s="39"/>
      <c r="K13" s="40"/>
    </row>
    <row r="14" spans="1:12" s="8" customFormat="1" ht="25.5" customHeight="1" x14ac:dyDescent="0.15">
      <c r="A14" s="37" t="s">
        <v>10</v>
      </c>
      <c r="B14" s="22" t="s">
        <v>11</v>
      </c>
      <c r="C14" s="21" t="s">
        <v>12</v>
      </c>
      <c r="D14" s="14" t="s">
        <v>13</v>
      </c>
      <c r="E14" s="16"/>
      <c r="F14" s="22" t="s">
        <v>54</v>
      </c>
      <c r="G14" s="21" t="s">
        <v>55</v>
      </c>
      <c r="H14" s="14" t="s">
        <v>14</v>
      </c>
      <c r="I14" s="16"/>
      <c r="J14" s="44" t="s">
        <v>5</v>
      </c>
      <c r="K14" s="22" t="s">
        <v>27</v>
      </c>
    </row>
    <row r="15" spans="1:12" s="8" customFormat="1" ht="28.5" customHeight="1" x14ac:dyDescent="0.15">
      <c r="A15" s="45"/>
      <c r="B15" s="46" t="s">
        <v>15</v>
      </c>
      <c r="C15" s="47" t="s">
        <v>16</v>
      </c>
      <c r="D15" s="14" t="s">
        <v>30</v>
      </c>
      <c r="E15" s="16">
        <v>15</v>
      </c>
      <c r="F15" s="48" t="s">
        <v>37</v>
      </c>
      <c r="G15" s="48" t="s">
        <v>37</v>
      </c>
      <c r="H15" s="49">
        <v>15</v>
      </c>
      <c r="I15" s="50"/>
      <c r="J15" s="48">
        <v>15</v>
      </c>
      <c r="K15" s="51"/>
      <c r="L15" s="9"/>
    </row>
    <row r="16" spans="1:12" s="8" customFormat="1" ht="89.25" x14ac:dyDescent="0.15">
      <c r="A16" s="45"/>
      <c r="B16" s="52"/>
      <c r="C16" s="53" t="s">
        <v>17</v>
      </c>
      <c r="D16" s="14" t="s">
        <v>31</v>
      </c>
      <c r="E16" s="16">
        <v>7</v>
      </c>
      <c r="F16" s="48" t="s">
        <v>36</v>
      </c>
      <c r="G16" s="48" t="s">
        <v>36</v>
      </c>
      <c r="H16" s="49">
        <v>7</v>
      </c>
      <c r="I16" s="50"/>
      <c r="J16" s="48">
        <v>7</v>
      </c>
      <c r="K16" s="51"/>
      <c r="L16" s="9"/>
    </row>
    <row r="17" spans="1:12" s="8" customFormat="1" ht="31.5" customHeight="1" x14ac:dyDescent="0.15">
      <c r="A17" s="45"/>
      <c r="B17" s="52"/>
      <c r="C17" s="53"/>
      <c r="D17" s="14" t="s">
        <v>32</v>
      </c>
      <c r="E17" s="16">
        <v>6</v>
      </c>
      <c r="F17" s="54">
        <v>1</v>
      </c>
      <c r="G17" s="54">
        <v>1</v>
      </c>
      <c r="H17" s="49">
        <v>6</v>
      </c>
      <c r="I17" s="50"/>
      <c r="J17" s="48">
        <v>6</v>
      </c>
      <c r="K17" s="51"/>
      <c r="L17" s="9"/>
    </row>
    <row r="18" spans="1:12" s="8" customFormat="1" ht="25.5" x14ac:dyDescent="0.15">
      <c r="A18" s="45"/>
      <c r="B18" s="52"/>
      <c r="C18" s="47" t="s">
        <v>25</v>
      </c>
      <c r="D18" s="14" t="s">
        <v>33</v>
      </c>
      <c r="E18" s="16">
        <v>12</v>
      </c>
      <c r="F18" s="48" t="s">
        <v>39</v>
      </c>
      <c r="G18" s="48" t="s">
        <v>41</v>
      </c>
      <c r="H18" s="49">
        <v>12</v>
      </c>
      <c r="I18" s="50"/>
      <c r="J18" s="55">
        <v>12</v>
      </c>
      <c r="K18" s="51"/>
      <c r="L18" s="9"/>
    </row>
    <row r="19" spans="1:12" s="8" customFormat="1" ht="28.5" customHeight="1" x14ac:dyDescent="0.15">
      <c r="A19" s="45"/>
      <c r="B19" s="52"/>
      <c r="C19" s="56" t="s">
        <v>18</v>
      </c>
      <c r="D19" s="14" t="s">
        <v>34</v>
      </c>
      <c r="E19" s="16">
        <v>10</v>
      </c>
      <c r="F19" s="48" t="s">
        <v>38</v>
      </c>
      <c r="G19" s="48" t="s">
        <v>38</v>
      </c>
      <c r="H19" s="49">
        <v>10</v>
      </c>
      <c r="I19" s="50"/>
      <c r="J19" s="55">
        <v>10</v>
      </c>
      <c r="K19" s="51"/>
      <c r="L19" s="9"/>
    </row>
    <row r="20" spans="1:12" s="8" customFormat="1" ht="188.1" customHeight="1" x14ac:dyDescent="0.15">
      <c r="A20" s="45"/>
      <c r="B20" s="57" t="s">
        <v>19</v>
      </c>
      <c r="C20" s="56" t="s">
        <v>26</v>
      </c>
      <c r="D20" s="14" t="s">
        <v>35</v>
      </c>
      <c r="E20" s="16">
        <v>40</v>
      </c>
      <c r="F20" s="48" t="s">
        <v>40</v>
      </c>
      <c r="G20" s="48" t="s">
        <v>40</v>
      </c>
      <c r="H20" s="49">
        <v>40</v>
      </c>
      <c r="I20" s="50"/>
      <c r="J20" s="55">
        <v>35</v>
      </c>
      <c r="K20" s="51" t="s">
        <v>45</v>
      </c>
      <c r="L20" s="9"/>
    </row>
    <row r="21" spans="1:12" s="8" customFormat="1" ht="20.25" customHeight="1" x14ac:dyDescent="0.15">
      <c r="A21" s="58" t="s">
        <v>20</v>
      </c>
      <c r="B21" s="58"/>
      <c r="C21" s="58"/>
      <c r="D21" s="58"/>
      <c r="E21" s="58"/>
      <c r="F21" s="58"/>
      <c r="G21" s="58"/>
      <c r="H21" s="58"/>
      <c r="I21" s="58"/>
      <c r="J21" s="44">
        <f>J8+SUM(J15:J20)</f>
        <v>95</v>
      </c>
      <c r="K21" s="20"/>
    </row>
    <row r="25" spans="1:12" x14ac:dyDescent="0.15">
      <c r="G25" s="13"/>
    </row>
  </sheetData>
  <mergeCells count="41">
    <mergeCell ref="G5:H5"/>
    <mergeCell ref="I5:K5"/>
    <mergeCell ref="A1:K1"/>
    <mergeCell ref="A2:K2"/>
    <mergeCell ref="A4:C4"/>
    <mergeCell ref="D4:K4"/>
    <mergeCell ref="A7:C11"/>
    <mergeCell ref="J7:K7"/>
    <mergeCell ref="J8:K8"/>
    <mergeCell ref="J9:K9"/>
    <mergeCell ref="J10:K10"/>
    <mergeCell ref="J11:K11"/>
    <mergeCell ref="A6:C6"/>
    <mergeCell ref="D6:F6"/>
    <mergeCell ref="G6:H6"/>
    <mergeCell ref="I6:K6"/>
    <mergeCell ref="A5:C5"/>
    <mergeCell ref="D5:F5"/>
    <mergeCell ref="D16:E16"/>
    <mergeCell ref="D17:E17"/>
    <mergeCell ref="A12:A13"/>
    <mergeCell ref="B12:F12"/>
    <mergeCell ref="G12:K12"/>
    <mergeCell ref="B13:F13"/>
    <mergeCell ref="G13:K13"/>
    <mergeCell ref="D18:E18"/>
    <mergeCell ref="D19:E19"/>
    <mergeCell ref="D20:E20"/>
    <mergeCell ref="A21:I21"/>
    <mergeCell ref="A14:A20"/>
    <mergeCell ref="H14:I14"/>
    <mergeCell ref="B15:B19"/>
    <mergeCell ref="C16:C17"/>
    <mergeCell ref="H19:I19"/>
    <mergeCell ref="H20:I20"/>
    <mergeCell ref="H15:I15"/>
    <mergeCell ref="H16:I16"/>
    <mergeCell ref="H17:I17"/>
    <mergeCell ref="H18:I18"/>
    <mergeCell ref="D14:E14"/>
    <mergeCell ref="D15:E15"/>
  </mergeCells>
  <phoneticPr fontId="10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294-2021年普通公路工程尾款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2022-05-05T09:42:12Z</cp:lastPrinted>
  <dcterms:created xsi:type="dcterms:W3CDTF">2018-03-28T06:56:00Z</dcterms:created>
  <dcterms:modified xsi:type="dcterms:W3CDTF">2022-08-10T07:44:21Z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