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05" yWindow="-105" windowWidth="19425" windowHeight="11625" tabRatio="817"/>
  </bookViews>
  <sheets>
    <sheet name="4.基建修缮类" sheetId="19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0" i="19" l="1"/>
  <c r="J10" i="19" s="1"/>
  <c r="I9" i="19" l="1"/>
  <c r="J9" i="19" s="1"/>
  <c r="J28" i="19" s="1"/>
</calcChain>
</file>

<file path=xl/sharedStrings.xml><?xml version="1.0" encoding="utf-8"?>
<sst xmlns="http://schemas.openxmlformats.org/spreadsheetml/2006/main" count="85" uniqueCount="76">
  <si>
    <t>（2021年度）</t>
  </si>
  <si>
    <t>项目名称</t>
  </si>
  <si>
    <t>主管部门及代码</t>
  </si>
  <si>
    <t>实施单位</t>
  </si>
  <si>
    <t>项目资金                    （万元）</t>
  </si>
  <si>
    <t>得分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</si>
  <si>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</si>
  <si>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</si>
  <si>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</si>
  <si>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</si>
  <si>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</si>
  <si>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</si>
  <si>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项目期目标：项目总投资21646万元，2021年完成投资16000万元。完成武窑桥新改建工程，项目位于城市副中心东南部,西起京塘路,上跨北运河,东至北运河左堤路,全长约605米,双向四车道。主桥采用钢箱梁结构。随桥梁建设同步实施交通、绿化、照明等工程,并拆除旧桥。项目完工后，保证武窑桥建成后正常通车，提高路网通行效率，确保北运河顺利通航。
年度目标：2021年完成桥梁主体结构，确保工程质量合格，符合《公路工程质量检验评定标准》JTG F80/1-2017要求，无安全事故。</t>
  </si>
  <si>
    <t>2021年武窑桥完成桥梁主体结构，通车运营。同时保障了北运河顺利通航。</t>
  </si>
  <si>
    <t>绩效指标</t>
  </si>
  <si>
    <t>一级指标</t>
  </si>
  <si>
    <t>二级指标</t>
  </si>
  <si>
    <t>三级指标</t>
  </si>
  <si>
    <t>分值</t>
  </si>
  <si>
    <t>偏差原因分析及改进措施</t>
  </si>
  <si>
    <t>产
出
指
标
(50分)</t>
  </si>
  <si>
    <t>数量指标
（15分）</t>
  </si>
  <si>
    <t>桥梁工程</t>
  </si>
  <si>
    <t>桥梁总工程605米，道路红线宽30米，标准桥面全宽29.5米，变宽处桥面宽39.5米，2020年完成桥梁工程完成下部结构施工，2021年完成全部桥梁上部结构和下部结构工程</t>
  </si>
  <si>
    <t>2021年完成全部桥梁上部结构和下部结构</t>
  </si>
  <si>
    <t>质量指标
（13分）</t>
  </si>
  <si>
    <t>工程质量标准</t>
  </si>
  <si>
    <t>根据《公路工程质量检验评定标准》JTG F80/1-2017要求，工程质量等级评定为合格；桥梁工程、交通工程经北京市道路工程质量监督站检测为合格。</t>
  </si>
  <si>
    <t>符合《公路工程质量检验评定标准》JTG F80/1-2017相关文件规定质量标准</t>
  </si>
  <si>
    <t>设计标准</t>
  </si>
  <si>
    <t>二级公路，设计时速60公里/小时</t>
  </si>
  <si>
    <t>时效指标
（12分）</t>
  </si>
  <si>
    <t>主体工程施工时间</t>
  </si>
  <si>
    <t>2020年9月-2021年6月</t>
  </si>
  <si>
    <t>6月前</t>
  </si>
  <si>
    <t>工程完工时间</t>
  </si>
  <si>
    <t>验收时间</t>
  </si>
  <si>
    <t>12月前</t>
  </si>
  <si>
    <t>成本指标
（10分）</t>
  </si>
  <si>
    <t>项目预算控制数</t>
  </si>
  <si>
    <t>不突破概算总投资；年度工程预算控制在12225万元。</t>
  </si>
  <si>
    <t>12225万元</t>
  </si>
  <si>
    <t>效
果
指
标
(40分)</t>
  </si>
  <si>
    <t>社会效益</t>
  </si>
  <si>
    <t>完善潞城镇和张家湾通道，道路交通安全状况得到改善</t>
  </si>
  <si>
    <t>得到改善</t>
  </si>
  <si>
    <t>经济效益</t>
  </si>
  <si>
    <t>带动潞城镇和张家湾镇地区经济发展</t>
  </si>
  <si>
    <t>可持续效益</t>
  </si>
  <si>
    <t>通过完善道路路网结构，使道路通行能力得到可持续发展</t>
  </si>
  <si>
    <t>得到可持续发展</t>
  </si>
  <si>
    <t>环境效益</t>
  </si>
  <si>
    <t>周边居民出行环境得到改善。保证北运河通航</t>
  </si>
  <si>
    <t>服务对象
满意度指标（10分）</t>
  </si>
  <si>
    <t>工程满意度</t>
  </si>
  <si>
    <t>≥90%</t>
  </si>
  <si>
    <t>总分</t>
  </si>
  <si>
    <t>武窑桥改建工程</t>
    <phoneticPr fontId="11" type="noConversion"/>
  </si>
  <si>
    <t>北京市交通委员会通州公路分局</t>
    <phoneticPr fontId="11" type="noConversion"/>
  </si>
  <si>
    <t>效益指标
（30分）</t>
    <phoneticPr fontId="11" type="noConversion"/>
  </si>
  <si>
    <t>支撑资料不充分</t>
    <phoneticPr fontId="11" type="noConversion"/>
  </si>
  <si>
    <r>
      <t>项目支出绩效自评表</t>
    </r>
    <r>
      <rPr>
        <sz val="18"/>
        <color indexed="8"/>
        <rFont val="宋体"/>
        <family val="3"/>
        <charset val="134"/>
      </rPr>
      <t xml:space="preserve"> </t>
    </r>
    <phoneticPr fontId="11" type="noConversion"/>
  </si>
  <si>
    <t>项目负责人</t>
  </si>
  <si>
    <t>潘宝龙</t>
  </si>
  <si>
    <t>联系电话</t>
  </si>
  <si>
    <t>预期目标</t>
    <phoneticPr fontId="11" type="noConversion"/>
  </si>
  <si>
    <t>实际完成情况</t>
    <phoneticPr fontId="11" type="noConversion"/>
  </si>
  <si>
    <t>年初预算数</t>
    <phoneticPr fontId="11" type="noConversion"/>
  </si>
  <si>
    <t>全年预算数</t>
    <phoneticPr fontId="11" type="noConversion"/>
  </si>
  <si>
    <t>全年执行数</t>
    <phoneticPr fontId="11" type="noConversion"/>
  </si>
  <si>
    <t>分值</t>
    <phoneticPr fontId="11" type="noConversion"/>
  </si>
  <si>
    <t>执行率</t>
    <phoneticPr fontId="11" type="noConversion"/>
  </si>
  <si>
    <t>年度指标值</t>
    <phoneticPr fontId="11" type="noConversion"/>
  </si>
  <si>
    <t>实际完成值</t>
    <phoneticPr fontId="11" type="noConversion"/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</si>
  <si>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</si>
  <si>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t>周边居民出行环境得到改善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</si>
</sst>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10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43" fontId="9" fillId="0" borderId="0" applyFont="0" applyFill="0" applyBorder="0" applyAlignment="0" applyProtection="0">
      <alignment vertical="center"/>
    </xf>
    <xf numFmtId="0" fontId="10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6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center" vertical="center" wrapText="1"/>
    </xf>
    <xf numFmtId="176" fontId="12" fillId="0" borderId="4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0" fontId="12" fillId="0" borderId="8" xfId="0" applyNumberFormat="1" applyFont="1" applyFill="1" applyBorder="1" applyAlignment="1">
      <alignment horizontal="center" vertical="center"/>
    </xf>
    <xf numFmtId="0" fontId="13" fillId="0" borderId="8" xfId="0" applyFont="1" applyBorder="1" applyAlignment="1">
      <alignment vertical="center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14" xfId="0" applyFont="1" applyBorder="1" applyAlignment="1">
      <alignment horizontal="center" vertical="center" textRotation="255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2" fillId="0" borderId="8" xfId="9" applyFont="1" applyFill="1" applyBorder="1" applyAlignment="1">
      <alignment horizontal="center" vertical="center" wrapText="1"/>
    </xf>
    <xf numFmtId="0" fontId="14" fillId="0" borderId="15" xfId="6" applyFont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8" xfId="9" applyFont="1" applyFill="1" applyBorder="1" applyAlignment="1">
      <alignment horizontal="center" vertical="center" wrapText="1"/>
    </xf>
    <xf numFmtId="0" fontId="14" fillId="0" borderId="15" xfId="6" applyFont="1" applyFill="1" applyBorder="1" applyAlignment="1">
      <alignment horizontal="center" vertical="center" wrapText="1"/>
    </xf>
    <xf numFmtId="57" fontId="12" fillId="0" borderId="8" xfId="9" applyNumberFormat="1" applyFont="1" applyFill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 wrapText="1"/>
    </xf>
    <xf numFmtId="0" fontId="14" fillId="0" borderId="8" xfId="6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4" fillId="0" borderId="8" xfId="6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 wrapText="1"/>
    </xf>
    <xf numFmtId="0" fontId="15" fillId="0" borderId="8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topLeftCell="A3" zoomScale="85" zoomScaleNormal="85" workbookViewId="0">
      <selection activeCell="K28" sqref="A5:K28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3.25" customWidth="1"/>
    <col min="5" max="5" width="8.875" style="5" customWidth="1"/>
    <col min="6" max="6" width="25.5" style="5" customWidth="1"/>
    <col min="7" max="7" width="21" style="5" customWidth="1"/>
    <col min="8" max="8" width="9.5" customWidth="1"/>
    <col min="9" max="9" width="20.875" customWidth="1"/>
    <col min="10" max="10" width="8.75" style="6" customWidth="1"/>
    <col min="11" max="11" width="11.75" style="13" customWidth="1"/>
  </cols>
  <sheetData>
    <row r="1" spans="1:11" ht="20.25" x14ac:dyDescent="0.15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s="1" customFormat="1" ht="22.5" x14ac:dyDescent="0.15">
      <c r="A2" s="15" t="s">
        <v>61</v>
      </c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s="2" customFormat="1" ht="18.75" x14ac:dyDescent="0.15">
      <c r="A3" s="17" t="s">
        <v>0</v>
      </c>
      <c r="B3" s="17"/>
      <c r="C3" s="17"/>
      <c r="D3" s="17"/>
      <c r="E3" s="17"/>
      <c r="F3" s="17"/>
      <c r="G3" s="17"/>
      <c r="H3" s="17"/>
      <c r="I3" s="17"/>
      <c r="J3" s="17"/>
      <c r="K3" s="17"/>
    </row>
    <row r="4" spans="1:11" s="2" customFormat="1" ht="11.25" customHeight="1" x14ac:dyDescent="0.15">
      <c r="A4" s="7"/>
      <c r="B4" s="7"/>
      <c r="C4" s="7"/>
      <c r="D4" s="7"/>
      <c r="E4" s="8"/>
      <c r="F4" s="8"/>
      <c r="G4" s="8"/>
      <c r="H4" s="7"/>
      <c r="I4" s="7"/>
      <c r="J4" s="10"/>
      <c r="K4" s="7"/>
    </row>
    <row r="5" spans="1:11" s="3" customFormat="1" ht="20.25" customHeight="1" x14ac:dyDescent="0.15">
      <c r="A5" s="20" t="s">
        <v>1</v>
      </c>
      <c r="B5" s="21"/>
      <c r="C5" s="22"/>
      <c r="D5" s="20" t="s">
        <v>57</v>
      </c>
      <c r="E5" s="21"/>
      <c r="F5" s="21"/>
      <c r="G5" s="21"/>
      <c r="H5" s="21"/>
      <c r="I5" s="21"/>
      <c r="J5" s="21"/>
      <c r="K5" s="22"/>
    </row>
    <row r="6" spans="1:11" s="3" customFormat="1" ht="20.25" customHeight="1" x14ac:dyDescent="0.15">
      <c r="A6" s="20" t="s">
        <v>2</v>
      </c>
      <c r="B6" s="21"/>
      <c r="C6" s="22"/>
      <c r="D6" s="20" t="s">
        <v>74</v>
      </c>
      <c r="E6" s="21"/>
      <c r="F6" s="22"/>
      <c r="G6" s="20" t="s">
        <v>3</v>
      </c>
      <c r="H6" s="22"/>
      <c r="I6" s="20" t="s">
        <v>58</v>
      </c>
      <c r="J6" s="21"/>
      <c r="K6" s="22"/>
    </row>
    <row r="7" spans="1:11" s="3" customFormat="1" ht="20.25" customHeight="1" x14ac:dyDescent="0.15">
      <c r="A7" s="20" t="s">
        <v>62</v>
      </c>
      <c r="B7" s="21"/>
      <c r="C7" s="22"/>
      <c r="D7" s="20" t="s">
        <v>63</v>
      </c>
      <c r="E7" s="21"/>
      <c r="F7" s="22"/>
      <c r="G7" s="20" t="s">
        <v>64</v>
      </c>
      <c r="H7" s="22"/>
      <c r="I7" s="20">
        <v>60526089</v>
      </c>
      <c r="J7" s="21"/>
      <c r="K7" s="22"/>
    </row>
    <row r="8" spans="1:11" s="3" customFormat="1" ht="46.5" customHeight="1" x14ac:dyDescent="0.15">
      <c r="A8" s="23" t="s">
        <v>4</v>
      </c>
      <c r="B8" s="24"/>
      <c r="C8" s="25"/>
      <c r="D8" s="26"/>
      <c r="E8" s="26" t="s">
        <v>67</v>
      </c>
      <c r="F8" s="27" t="s">
        <v>68</v>
      </c>
      <c r="G8" s="27" t="s">
        <v>69</v>
      </c>
      <c r="H8" s="28" t="s">
        <v>70</v>
      </c>
      <c r="I8" s="29" t="s">
        <v>71</v>
      </c>
      <c r="J8" s="30" t="s">
        <v>5</v>
      </c>
      <c r="K8" s="31"/>
    </row>
    <row r="9" spans="1:11" s="3" customFormat="1" ht="20.25" customHeight="1" x14ac:dyDescent="0.15">
      <c r="A9" s="32"/>
      <c r="B9" s="33"/>
      <c r="C9" s="34"/>
      <c r="D9" s="26" t="s">
        <v>6</v>
      </c>
      <c r="E9" s="26">
        <v>1000</v>
      </c>
      <c r="F9" s="26">
        <v>1000</v>
      </c>
      <c r="G9" s="26">
        <v>1000</v>
      </c>
      <c r="H9" s="27">
        <v>10</v>
      </c>
      <c r="I9" s="35">
        <f>+G9/F9</f>
        <v>1</v>
      </c>
      <c r="J9" s="30">
        <f>IF(H9*I9&lt;10,H9*I9,10)</f>
        <v>10</v>
      </c>
      <c r="K9" s="31" t="s">
        <v>7</v>
      </c>
    </row>
    <row r="10" spans="1:11" s="3" customFormat="1" ht="20.25" customHeight="1" x14ac:dyDescent="0.15">
      <c r="A10" s="32"/>
      <c r="B10" s="33"/>
      <c r="C10" s="34"/>
      <c r="D10" s="36" t="s">
        <v>8</v>
      </c>
      <c r="E10" s="26">
        <v>1000</v>
      </c>
      <c r="F10" s="26">
        <v>1000</v>
      </c>
      <c r="G10" s="26">
        <v>1000</v>
      </c>
      <c r="H10" s="27">
        <v>10</v>
      </c>
      <c r="I10" s="35">
        <f>+G10/F10</f>
        <v>1</v>
      </c>
      <c r="J10" s="30">
        <f>IF(H10*I10&lt;10,H10*I10,10)</f>
        <v>10</v>
      </c>
      <c r="K10" s="31" t="s">
        <v>7</v>
      </c>
    </row>
    <row r="11" spans="1:11" s="3" customFormat="1" ht="20.25" customHeight="1" x14ac:dyDescent="0.15">
      <c r="A11" s="32"/>
      <c r="B11" s="33"/>
      <c r="C11" s="34"/>
      <c r="D11" s="36" t="s">
        <v>9</v>
      </c>
      <c r="E11" s="36"/>
      <c r="F11" s="27"/>
      <c r="G11" s="27"/>
      <c r="H11" s="27"/>
      <c r="I11" s="27"/>
      <c r="J11" s="30"/>
      <c r="K11" s="31"/>
    </row>
    <row r="12" spans="1:11" s="3" customFormat="1" ht="20.25" customHeight="1" x14ac:dyDescent="0.15">
      <c r="A12" s="37"/>
      <c r="B12" s="38"/>
      <c r="C12" s="39"/>
      <c r="D12" s="36" t="s">
        <v>10</v>
      </c>
      <c r="E12" s="26"/>
      <c r="F12" s="27"/>
      <c r="G12" s="27"/>
      <c r="H12" s="27"/>
      <c r="I12" s="27"/>
      <c r="J12" s="30"/>
      <c r="K12" s="31"/>
    </row>
    <row r="13" spans="1:11" s="3" customFormat="1" ht="24" customHeight="1" x14ac:dyDescent="0.15">
      <c r="A13" s="40" t="s">
        <v>11</v>
      </c>
      <c r="B13" s="41" t="s">
        <v>65</v>
      </c>
      <c r="C13" s="42"/>
      <c r="D13" s="42"/>
      <c r="E13" s="42"/>
      <c r="F13" s="43"/>
      <c r="G13" s="41" t="s">
        <v>66</v>
      </c>
      <c r="H13" s="44"/>
      <c r="I13" s="44"/>
      <c r="J13" s="44"/>
      <c r="K13" s="45"/>
    </row>
    <row r="14" spans="1:11" s="3" customFormat="1" ht="105.95" customHeight="1" x14ac:dyDescent="0.15">
      <c r="A14" s="46"/>
      <c r="B14" s="41" t="s">
        <v>12</v>
      </c>
      <c r="C14" s="42"/>
      <c r="D14" s="42"/>
      <c r="E14" s="42"/>
      <c r="F14" s="43"/>
      <c r="G14" s="41" t="s">
        <v>13</v>
      </c>
      <c r="H14" s="42"/>
      <c r="I14" s="42"/>
      <c r="J14" s="42"/>
      <c r="K14" s="43"/>
    </row>
    <row r="15" spans="1:11" s="3" customFormat="1" ht="25.5" customHeight="1" x14ac:dyDescent="0.15">
      <c r="A15" s="40" t="s">
        <v>14</v>
      </c>
      <c r="B15" s="28" t="s">
        <v>15</v>
      </c>
      <c r="C15" s="27" t="s">
        <v>16</v>
      </c>
      <c r="D15" s="20" t="s">
        <v>17</v>
      </c>
      <c r="E15" s="22"/>
      <c r="F15" s="28" t="s">
        <v>72</v>
      </c>
      <c r="G15" s="27" t="s">
        <v>73</v>
      </c>
      <c r="H15" s="20" t="s">
        <v>18</v>
      </c>
      <c r="I15" s="22"/>
      <c r="J15" s="47" t="s">
        <v>5</v>
      </c>
      <c r="K15" s="28" t="s">
        <v>19</v>
      </c>
    </row>
    <row r="16" spans="1:11" s="3" customFormat="1" ht="114.95" customHeight="1" x14ac:dyDescent="0.15">
      <c r="A16" s="48"/>
      <c r="B16" s="49" t="s">
        <v>20</v>
      </c>
      <c r="C16" s="50" t="s">
        <v>21</v>
      </c>
      <c r="D16" s="20" t="s">
        <v>22</v>
      </c>
      <c r="E16" s="22">
        <v>15</v>
      </c>
      <c r="F16" s="51" t="s">
        <v>23</v>
      </c>
      <c r="G16" s="51" t="s">
        <v>24</v>
      </c>
      <c r="H16" s="20">
        <v>15</v>
      </c>
      <c r="I16" s="22"/>
      <c r="J16" s="27">
        <v>15</v>
      </c>
      <c r="K16" s="28"/>
    </row>
    <row r="17" spans="1:11" s="3" customFormat="1" ht="126" customHeight="1" x14ac:dyDescent="0.15">
      <c r="A17" s="48"/>
      <c r="B17" s="52"/>
      <c r="C17" s="53" t="s">
        <v>25</v>
      </c>
      <c r="D17" s="20" t="s">
        <v>26</v>
      </c>
      <c r="E17" s="22">
        <v>7</v>
      </c>
      <c r="F17" s="51" t="s">
        <v>27</v>
      </c>
      <c r="G17" s="51" t="s">
        <v>28</v>
      </c>
      <c r="H17" s="20">
        <v>7</v>
      </c>
      <c r="I17" s="22"/>
      <c r="J17" s="27">
        <v>7</v>
      </c>
      <c r="K17" s="28"/>
    </row>
    <row r="18" spans="1:11" s="3" customFormat="1" ht="42" customHeight="1" x14ac:dyDescent="0.15">
      <c r="A18" s="48"/>
      <c r="B18" s="52"/>
      <c r="C18" s="53"/>
      <c r="D18" s="20" t="s">
        <v>29</v>
      </c>
      <c r="E18" s="22">
        <v>6</v>
      </c>
      <c r="F18" s="51" t="s">
        <v>30</v>
      </c>
      <c r="G18" s="51" t="s">
        <v>30</v>
      </c>
      <c r="H18" s="20">
        <v>6</v>
      </c>
      <c r="I18" s="22"/>
      <c r="J18" s="27">
        <v>6</v>
      </c>
      <c r="K18" s="28"/>
    </row>
    <row r="19" spans="1:11" s="3" customFormat="1" ht="30" customHeight="1" x14ac:dyDescent="0.15">
      <c r="A19" s="48"/>
      <c r="B19" s="52"/>
      <c r="C19" s="54" t="s">
        <v>31</v>
      </c>
      <c r="D19" s="20" t="s">
        <v>32</v>
      </c>
      <c r="E19" s="22">
        <v>4</v>
      </c>
      <c r="F19" s="55" t="s">
        <v>33</v>
      </c>
      <c r="G19" s="55" t="s">
        <v>34</v>
      </c>
      <c r="H19" s="20">
        <v>4</v>
      </c>
      <c r="I19" s="22"/>
      <c r="J19" s="27">
        <v>4</v>
      </c>
      <c r="K19" s="28"/>
    </row>
    <row r="20" spans="1:11" s="3" customFormat="1" ht="52.5" customHeight="1" x14ac:dyDescent="0.15">
      <c r="A20" s="48"/>
      <c r="B20" s="52"/>
      <c r="C20" s="56"/>
      <c r="D20" s="20" t="s">
        <v>35</v>
      </c>
      <c r="E20" s="22">
        <v>4</v>
      </c>
      <c r="F20" s="57">
        <v>44348</v>
      </c>
      <c r="G20" s="51" t="s">
        <v>34</v>
      </c>
      <c r="H20" s="20">
        <v>4</v>
      </c>
      <c r="I20" s="22"/>
      <c r="J20" s="27">
        <v>4</v>
      </c>
      <c r="K20" s="28"/>
    </row>
    <row r="21" spans="1:11" s="3" customFormat="1" ht="52.5" customHeight="1" x14ac:dyDescent="0.15">
      <c r="A21" s="48"/>
      <c r="B21" s="52"/>
      <c r="C21" s="56"/>
      <c r="D21" s="20" t="s">
        <v>36</v>
      </c>
      <c r="E21" s="22">
        <v>4</v>
      </c>
      <c r="F21" s="57">
        <v>44531</v>
      </c>
      <c r="G21" s="51" t="s">
        <v>37</v>
      </c>
      <c r="H21" s="20">
        <v>4</v>
      </c>
      <c r="I21" s="22"/>
      <c r="J21" s="27">
        <v>4</v>
      </c>
      <c r="K21" s="28"/>
    </row>
    <row r="22" spans="1:11" s="3" customFormat="1" ht="52.5" customHeight="1" x14ac:dyDescent="0.15">
      <c r="A22" s="48"/>
      <c r="B22" s="52"/>
      <c r="C22" s="58" t="s">
        <v>38</v>
      </c>
      <c r="D22" s="20" t="s">
        <v>39</v>
      </c>
      <c r="E22" s="22">
        <v>10</v>
      </c>
      <c r="F22" s="51" t="s">
        <v>40</v>
      </c>
      <c r="G22" s="51" t="s">
        <v>41</v>
      </c>
      <c r="H22" s="20">
        <v>10</v>
      </c>
      <c r="I22" s="22"/>
      <c r="J22" s="27">
        <v>10</v>
      </c>
      <c r="K22" s="28"/>
    </row>
    <row r="23" spans="1:11" s="3" customFormat="1" ht="52.9" customHeight="1" x14ac:dyDescent="0.15">
      <c r="A23" s="48"/>
      <c r="B23" s="59" t="s">
        <v>42</v>
      </c>
      <c r="C23" s="49" t="s">
        <v>59</v>
      </c>
      <c r="D23" s="20" t="s">
        <v>43</v>
      </c>
      <c r="E23" s="22">
        <v>8</v>
      </c>
      <c r="F23" s="51" t="s">
        <v>44</v>
      </c>
      <c r="G23" s="51" t="s">
        <v>45</v>
      </c>
      <c r="H23" s="20">
        <v>8</v>
      </c>
      <c r="I23" s="22"/>
      <c r="J23" s="27">
        <v>6.25</v>
      </c>
      <c r="K23" s="28" t="s">
        <v>60</v>
      </c>
    </row>
    <row r="24" spans="1:11" s="3" customFormat="1" ht="42.75" customHeight="1" x14ac:dyDescent="0.15">
      <c r="A24" s="48"/>
      <c r="B24" s="59"/>
      <c r="C24" s="52"/>
      <c r="D24" s="20" t="s">
        <v>46</v>
      </c>
      <c r="E24" s="22">
        <v>7</v>
      </c>
      <c r="F24" s="51" t="s">
        <v>47</v>
      </c>
      <c r="G24" s="51" t="s">
        <v>47</v>
      </c>
      <c r="H24" s="20">
        <v>7</v>
      </c>
      <c r="I24" s="22"/>
      <c r="J24" s="27">
        <v>6.25</v>
      </c>
      <c r="K24" s="28" t="s">
        <v>60</v>
      </c>
    </row>
    <row r="25" spans="1:11" s="3" customFormat="1" ht="65.25" customHeight="1" x14ac:dyDescent="0.15">
      <c r="A25" s="48"/>
      <c r="B25" s="59"/>
      <c r="C25" s="52"/>
      <c r="D25" s="20" t="s">
        <v>48</v>
      </c>
      <c r="E25" s="22">
        <v>8</v>
      </c>
      <c r="F25" s="51" t="s">
        <v>49</v>
      </c>
      <c r="G25" s="51" t="s">
        <v>50</v>
      </c>
      <c r="H25" s="20">
        <v>8</v>
      </c>
      <c r="I25" s="22"/>
      <c r="J25" s="27">
        <v>6.25</v>
      </c>
      <c r="K25" s="28" t="s">
        <v>60</v>
      </c>
    </row>
    <row r="26" spans="1:11" s="3" customFormat="1" ht="37.15" customHeight="1" x14ac:dyDescent="0.15">
      <c r="A26" s="48"/>
      <c r="B26" s="59"/>
      <c r="C26" s="52"/>
      <c r="D26" s="20" t="s">
        <v>51</v>
      </c>
      <c r="E26" s="22">
        <v>7</v>
      </c>
      <c r="F26" s="51" t="s">
        <v>52</v>
      </c>
      <c r="G26" s="51" t="s">
        <v>75</v>
      </c>
      <c r="H26" s="20">
        <v>7</v>
      </c>
      <c r="I26" s="22"/>
      <c r="J26" s="27">
        <v>6.25</v>
      </c>
      <c r="K26" s="28" t="s">
        <v>60</v>
      </c>
    </row>
    <row r="27" spans="1:11" s="3" customFormat="1" ht="75" customHeight="1" x14ac:dyDescent="0.15">
      <c r="A27" s="60"/>
      <c r="B27" s="61"/>
      <c r="C27" s="62" t="s">
        <v>53</v>
      </c>
      <c r="D27" s="20" t="s">
        <v>54</v>
      </c>
      <c r="E27" s="22">
        <v>10</v>
      </c>
      <c r="F27" s="51" t="s">
        <v>55</v>
      </c>
      <c r="G27" s="51" t="s">
        <v>55</v>
      </c>
      <c r="H27" s="20">
        <v>10</v>
      </c>
      <c r="I27" s="22"/>
      <c r="J27" s="47">
        <v>10</v>
      </c>
      <c r="K27" s="63"/>
    </row>
    <row r="28" spans="1:11" s="3" customFormat="1" ht="20.25" customHeight="1" x14ac:dyDescent="0.15">
      <c r="A28" s="64" t="s">
        <v>56</v>
      </c>
      <c r="B28" s="64"/>
      <c r="C28" s="64"/>
      <c r="D28" s="64"/>
      <c r="E28" s="64"/>
      <c r="F28" s="64"/>
      <c r="G28" s="64"/>
      <c r="H28" s="64"/>
      <c r="I28" s="64"/>
      <c r="J28" s="47">
        <f>J9+SUM(J16:J27)</f>
        <v>95</v>
      </c>
      <c r="K28" s="63"/>
    </row>
    <row r="29" spans="1:11" s="4" customFormat="1" ht="14.25" x14ac:dyDescent="0.1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</row>
    <row r="30" spans="1:11" s="3" customFormat="1" ht="14.25" x14ac:dyDescent="0.15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</row>
    <row r="31" spans="1:11" s="3" customFormat="1" ht="14.25" x14ac:dyDescent="0.15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</row>
    <row r="32" spans="1:11" s="3" customFormat="1" ht="14.25" x14ac:dyDescent="0.15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</row>
    <row r="33" spans="5:11" s="3" customFormat="1" ht="14.25" x14ac:dyDescent="0.15">
      <c r="E33" s="9"/>
      <c r="F33" s="9"/>
      <c r="G33" s="9"/>
      <c r="J33" s="11"/>
      <c r="K33" s="12"/>
    </row>
  </sheetData>
  <mergeCells count="61">
    <mergeCell ref="A29:K29"/>
    <mergeCell ref="A30:K30"/>
    <mergeCell ref="A31:K31"/>
    <mergeCell ref="A32:K32"/>
    <mergeCell ref="A13:A14"/>
    <mergeCell ref="A15:A26"/>
    <mergeCell ref="B16:B22"/>
    <mergeCell ref="B23:B26"/>
    <mergeCell ref="C17:C18"/>
    <mergeCell ref="C19:C21"/>
    <mergeCell ref="C23:C26"/>
    <mergeCell ref="B14:F14"/>
    <mergeCell ref="G14:K14"/>
    <mergeCell ref="H15:I15"/>
    <mergeCell ref="A28:I28"/>
    <mergeCell ref="A6:C6"/>
    <mergeCell ref="D6:F6"/>
    <mergeCell ref="G6:H6"/>
    <mergeCell ref="I6:K6"/>
    <mergeCell ref="B13:F13"/>
    <mergeCell ref="G13:K13"/>
    <mergeCell ref="A8:C12"/>
    <mergeCell ref="A7:C7"/>
    <mergeCell ref="D7:F7"/>
    <mergeCell ref="G7:H7"/>
    <mergeCell ref="I7:K7"/>
    <mergeCell ref="J8:K8"/>
    <mergeCell ref="J9:K9"/>
    <mergeCell ref="A1:K1"/>
    <mergeCell ref="A2:K2"/>
    <mergeCell ref="A3:K3"/>
    <mergeCell ref="A5:C5"/>
    <mergeCell ref="D5:K5"/>
    <mergeCell ref="J10:K10"/>
    <mergeCell ref="J11:K11"/>
    <mergeCell ref="J12:K12"/>
    <mergeCell ref="H16:I16"/>
    <mergeCell ref="H17:I17"/>
    <mergeCell ref="H18:I18"/>
    <mergeCell ref="H19:I19"/>
    <mergeCell ref="H20:I20"/>
    <mergeCell ref="H21:I21"/>
    <mergeCell ref="H23:I23"/>
    <mergeCell ref="H22:I22"/>
    <mergeCell ref="D20:E20"/>
    <mergeCell ref="D21:E21"/>
    <mergeCell ref="D22:E22"/>
    <mergeCell ref="D23:E23"/>
    <mergeCell ref="D24:E24"/>
    <mergeCell ref="D15:E15"/>
    <mergeCell ref="D16:E16"/>
    <mergeCell ref="D17:E17"/>
    <mergeCell ref="D18:E18"/>
    <mergeCell ref="D19:E19"/>
    <mergeCell ref="D27:E27"/>
    <mergeCell ref="H24:I24"/>
    <mergeCell ref="H25:I25"/>
    <mergeCell ref="H26:I26"/>
    <mergeCell ref="H27:I27"/>
    <mergeCell ref="D25:E25"/>
    <mergeCell ref="D26:E26"/>
  </mergeCells>
  <phoneticPr fontId="11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7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2022-08-10T08:00:39Z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commondata">
    <vt:lpwstr>eyJoZGlkIjoiM2VhNDdhM2I3YmVkMzdhODFjODgyNTM1YThkODI4ZTYifQ==</vt:lpwstr>
  </property>
  <property fmtid="{D5CDD505-2E9C-101B-9397-08002B2CF9AE}" pid="4" name="ICV">
    <vt:lpwstr>532707A8129D4133A6BD0E936125C364</vt:lpwstr>
  </property>
</Properties>
</file>