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4.基建修缮类" sheetId="19" r:id="rId1"/>
  </sheets>
  <calcPr calcId="145621"/>
</workbook>
</file>

<file path=xl/calcChain.xml><?xml version="1.0" encoding="utf-8"?>
<calcChain xmlns="http://schemas.openxmlformats.org/spreadsheetml/2006/main">
  <c r="I9" i="19" l="1"/>
  <c r="J9" i="19" s="1"/>
  <c r="J21" i="19" s="1"/>
</calcChain>
</file>

<file path=xl/sharedStrings.xml><?xml version="1.0" encoding="utf-8"?>
<sst xmlns="http://schemas.openxmlformats.org/spreadsheetml/2006/main" count="60" uniqueCount="54">
  <si>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</si>
  <si>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</si>
  <si>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</si>
  <si>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2021年普通公路日常养护（中修尾款）</t>
  </si>
  <si>
    <t>主管部门及代码</t>
  </si>
  <si>
    <t>实施单位</t>
  </si>
  <si>
    <t>北京市交通委员会昌平公路分局</t>
  </si>
  <si>
    <t>项目负责人</t>
  </si>
  <si>
    <t>袁海俊</t>
  </si>
  <si>
    <t>联系电话</t>
  </si>
  <si>
    <t>010-69742715-309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</si>
  <si>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</si>
  <si>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</si>
  <si>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</si>
  <si>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</si>
  <si>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</si>
  <si>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</si>
  <si>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</si>
  <si>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</si>
  <si>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</si>
  <si>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</si>
  <si>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</si>
  <si>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</si>
  <si>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</si>
  <si>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依据交通委文件《北京市交通委员会关于下达2021年度普通公路养护资金计划（第三批）的通知》（京交公管发〔2021〕20号），结合2021年北京市交通委员会昌平公路分局工程部门评审结果，本次计划对2017昌平区定泗路中修工程、2017昌平区黄平路中修工程、2017昌平区水台路中修工程、2017年昌平区银山路中修工程、2017年昌平区大辛峰桥中修工程共5个工程进行尾款清理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</si>
  <si>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</si>
  <si>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</si>
  <si>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</si>
  <si>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</si>
  <si>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</si>
  <si>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</si>
  <si>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</si>
  <si>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</si>
  <si>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</si>
  <si>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</si>
  <si>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工程尾款支付项目数</t>
  </si>
  <si>
    <t>5个项目尾款清理</t>
  </si>
  <si>
    <t>质量指标
（13分）</t>
  </si>
  <si>
    <t>工程尾款资金支付率</t>
  </si>
  <si>
    <t>时效指标
（12分）</t>
  </si>
  <si>
    <t>工程尾款支付时间</t>
  </si>
  <si>
    <t>按照资金计划安排支付，具备支付条件的尾款在资金到位后30个工作日内完成全部工作，确保于2021年12月底前完成全部工程尾款支付工作。</t>
  </si>
  <si>
    <t>成本指标
（10分）</t>
  </si>
  <si>
    <t>项目预算控制数</t>
  </si>
  <si>
    <t>13.1269万元</t>
  </si>
  <si>
    <t>效
果
指
标
(40分)</t>
  </si>
  <si>
    <t>效益指标
（40分）</t>
  </si>
  <si>
    <t>经济效益指标</t>
  </si>
  <si>
    <t>工程完工评审后，及时支付尾款，使参建单位尾款资金的落实得到保障。</t>
  </si>
  <si>
    <t>依据不充分</t>
  </si>
  <si>
    <t>总分</t>
  </si>
  <si>
    <t>执行率（C/B)</t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</si>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</sst>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6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178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center" vertical="center" wrapText="1"/>
    </xf>
    <xf numFmtId="178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5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8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8" xfId="6" applyFont="1" applyFill="1" applyBorder="1" applyAlignment="1">
      <alignment horizontal="center" vertical="center" wrapText="1"/>
    </xf>
    <xf numFmtId="9" fontId="12" fillId="0" borderId="8" xfId="9" applyNumberFormat="1" applyFont="1" applyFill="1" applyBorder="1" applyAlignment="1">
      <alignment horizontal="center" vertical="center" wrapText="1"/>
    </xf>
    <xf numFmtId="0" fontId="15" fillId="0" borderId="8" xfId="9" applyFont="1" applyFill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tabSelected="1" topLeftCell="A19" zoomScale="61" zoomScaleNormal="61" workbookViewId="0">
      <selection activeCell="K21" sqref="A5:K21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5" customWidth="1"/>
    <col min="6" max="7" width="16" style="5" customWidth="1"/>
    <col min="8" max="8" width="9.5" customWidth="1"/>
    <col min="9" max="9" width="12.625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8.75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14.25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14.25" x14ac:dyDescent="0.15">
      <c r="A6" s="18" t="s">
        <v>4</v>
      </c>
      <c r="B6" s="19"/>
      <c r="C6" s="20"/>
      <c r="D6" s="18" t="s">
        <v>52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7</v>
      </c>
      <c r="B7" s="19"/>
      <c r="C7" s="20"/>
      <c r="D7" s="18" t="s">
        <v>8</v>
      </c>
      <c r="E7" s="19"/>
      <c r="F7" s="20"/>
      <c r="G7" s="18" t="s">
        <v>9</v>
      </c>
      <c r="H7" s="20"/>
      <c r="I7" s="18" t="s">
        <v>10</v>
      </c>
      <c r="J7" s="19"/>
      <c r="K7" s="20"/>
    </row>
    <row r="8" spans="1:11" s="3" customFormat="1" ht="25.5" x14ac:dyDescent="0.15">
      <c r="A8" s="21" t="s">
        <v>11</v>
      </c>
      <c r="B8" s="22"/>
      <c r="C8" s="23"/>
      <c r="D8" s="24"/>
      <c r="E8" s="24" t="s">
        <v>12</v>
      </c>
      <c r="F8" s="25" t="s">
        <v>13</v>
      </c>
      <c r="G8" s="25" t="s">
        <v>14</v>
      </c>
      <c r="H8" s="26" t="s">
        <v>53</v>
      </c>
      <c r="I8" s="27" t="s">
        <v>51</v>
      </c>
      <c r="J8" s="28" t="s">
        <v>15</v>
      </c>
      <c r="K8" s="29"/>
    </row>
    <row r="9" spans="1:11" s="3" customFormat="1" ht="14.25" x14ac:dyDescent="0.15">
      <c r="A9" s="30"/>
      <c r="B9" s="31"/>
      <c r="C9" s="32"/>
      <c r="D9" s="24" t="s">
        <v>16</v>
      </c>
      <c r="E9" s="24"/>
      <c r="F9" s="33">
        <v>13.126899999999999</v>
      </c>
      <c r="G9" s="33">
        <v>13.126899999999999</v>
      </c>
      <c r="H9" s="25">
        <v>10</v>
      </c>
      <c r="I9" s="34">
        <f>+G9/F9</f>
        <v>1</v>
      </c>
      <c r="J9" s="28">
        <f>IF(H9*I9&lt;10,H9*I9,10)</f>
        <v>10</v>
      </c>
      <c r="K9" s="29" t="s">
        <v>17</v>
      </c>
    </row>
    <row r="10" spans="1:11" s="3" customFormat="1" ht="14.25" x14ac:dyDescent="0.15">
      <c r="A10" s="30"/>
      <c r="B10" s="31"/>
      <c r="C10" s="32"/>
      <c r="D10" s="35" t="s">
        <v>18</v>
      </c>
      <c r="E10" s="24"/>
      <c r="F10" s="33">
        <v>13.126899999999999</v>
      </c>
      <c r="G10" s="33">
        <v>13.126899999999999</v>
      </c>
      <c r="H10" s="25"/>
      <c r="I10" s="34"/>
      <c r="J10" s="28"/>
      <c r="K10" s="29"/>
    </row>
    <row r="11" spans="1:11" s="3" customFormat="1" ht="14.25" x14ac:dyDescent="0.15">
      <c r="A11" s="30"/>
      <c r="B11" s="31"/>
      <c r="C11" s="32"/>
      <c r="D11" s="35" t="s">
        <v>19</v>
      </c>
      <c r="E11" s="35"/>
      <c r="F11" s="25"/>
      <c r="G11" s="25"/>
      <c r="H11" s="25"/>
      <c r="I11" s="25"/>
      <c r="J11" s="28"/>
      <c r="K11" s="29"/>
    </row>
    <row r="12" spans="1:11" s="3" customFormat="1" ht="14.25" x14ac:dyDescent="0.15">
      <c r="A12" s="36"/>
      <c r="B12" s="37"/>
      <c r="C12" s="38"/>
      <c r="D12" s="35" t="s">
        <v>20</v>
      </c>
      <c r="E12" s="24"/>
      <c r="F12" s="25"/>
      <c r="G12" s="25"/>
      <c r="H12" s="25"/>
      <c r="I12" s="25"/>
      <c r="J12" s="28"/>
      <c r="K12" s="29"/>
    </row>
    <row r="13" spans="1:11" s="3" customFormat="1" ht="14.25" x14ac:dyDescent="0.15">
      <c r="A13" s="39" t="s">
        <v>21</v>
      </c>
      <c r="B13" s="40" t="s">
        <v>22</v>
      </c>
      <c r="C13" s="41"/>
      <c r="D13" s="41"/>
      <c r="E13" s="41"/>
      <c r="F13" s="42"/>
      <c r="G13" s="40" t="s">
        <v>23</v>
      </c>
      <c r="H13" s="43"/>
      <c r="I13" s="43"/>
      <c r="J13" s="43"/>
      <c r="K13" s="44"/>
    </row>
    <row r="14" spans="1:11" s="3" customFormat="1" ht="114" customHeight="1" x14ac:dyDescent="0.15">
      <c r="A14" s="45"/>
      <c r="B14" s="46" t="s">
        <v>24</v>
      </c>
      <c r="C14" s="47"/>
      <c r="D14" s="47"/>
      <c r="E14" s="47"/>
      <c r="F14" s="48"/>
      <c r="G14" s="46" t="s">
        <v>24</v>
      </c>
      <c r="H14" s="47"/>
      <c r="I14" s="47"/>
      <c r="J14" s="47"/>
      <c r="K14" s="48"/>
    </row>
    <row r="15" spans="1:11" s="3" customFormat="1" ht="25.5" x14ac:dyDescent="0.15">
      <c r="A15" s="39" t="s">
        <v>25</v>
      </c>
      <c r="B15" s="26" t="s">
        <v>26</v>
      </c>
      <c r="C15" s="25" t="s">
        <v>27</v>
      </c>
      <c r="D15" s="18" t="s">
        <v>28</v>
      </c>
      <c r="E15" s="20"/>
      <c r="F15" s="26" t="s">
        <v>29</v>
      </c>
      <c r="G15" s="25" t="s">
        <v>30</v>
      </c>
      <c r="H15" s="49" t="s">
        <v>31</v>
      </c>
      <c r="I15" s="50"/>
      <c r="J15" s="51" t="s">
        <v>15</v>
      </c>
      <c r="K15" s="26" t="s">
        <v>32</v>
      </c>
    </row>
    <row r="16" spans="1:11" s="3" customFormat="1" ht="25.5" x14ac:dyDescent="0.15">
      <c r="A16" s="52"/>
      <c r="B16" s="53" t="s">
        <v>33</v>
      </c>
      <c r="C16" s="54" t="s">
        <v>34</v>
      </c>
      <c r="D16" s="18" t="s">
        <v>35</v>
      </c>
      <c r="E16" s="20">
        <v>15</v>
      </c>
      <c r="F16" s="55" t="s">
        <v>36</v>
      </c>
      <c r="G16" s="55" t="s">
        <v>36</v>
      </c>
      <c r="H16" s="49">
        <v>15</v>
      </c>
      <c r="I16" s="50"/>
      <c r="J16" s="55">
        <v>15</v>
      </c>
      <c r="K16" s="25"/>
    </row>
    <row r="17" spans="1:11" s="3" customFormat="1" ht="25.5" x14ac:dyDescent="0.15">
      <c r="A17" s="52"/>
      <c r="B17" s="56"/>
      <c r="C17" s="57" t="s">
        <v>37</v>
      </c>
      <c r="D17" s="18" t="s">
        <v>38</v>
      </c>
      <c r="E17" s="20">
        <v>13</v>
      </c>
      <c r="F17" s="58">
        <v>1</v>
      </c>
      <c r="G17" s="58">
        <v>1</v>
      </c>
      <c r="H17" s="49">
        <v>13</v>
      </c>
      <c r="I17" s="50"/>
      <c r="J17" s="55">
        <v>13</v>
      </c>
      <c r="K17" s="25"/>
    </row>
    <row r="18" spans="1:11" s="3" customFormat="1" ht="102" x14ac:dyDescent="0.15">
      <c r="A18" s="52"/>
      <c r="B18" s="56"/>
      <c r="C18" s="54" t="s">
        <v>39</v>
      </c>
      <c r="D18" s="18" t="s">
        <v>40</v>
      </c>
      <c r="E18" s="20">
        <v>12</v>
      </c>
      <c r="F18" s="59" t="s">
        <v>41</v>
      </c>
      <c r="G18" s="59" t="s">
        <v>41</v>
      </c>
      <c r="H18" s="49">
        <v>12</v>
      </c>
      <c r="I18" s="50"/>
      <c r="J18" s="25">
        <v>12</v>
      </c>
      <c r="K18" s="25"/>
    </row>
    <row r="19" spans="1:11" s="3" customFormat="1" ht="63" customHeight="1" x14ac:dyDescent="0.15">
      <c r="A19" s="52"/>
      <c r="B19" s="56"/>
      <c r="C19" s="60" t="s">
        <v>42</v>
      </c>
      <c r="D19" s="18" t="s">
        <v>43</v>
      </c>
      <c r="E19" s="20">
        <v>10</v>
      </c>
      <c r="F19" s="55" t="s">
        <v>44</v>
      </c>
      <c r="G19" s="55" t="s">
        <v>44</v>
      </c>
      <c r="H19" s="49">
        <v>10</v>
      </c>
      <c r="I19" s="50"/>
      <c r="J19" s="25">
        <v>10</v>
      </c>
      <c r="K19" s="25"/>
    </row>
    <row r="20" spans="1:11" s="3" customFormat="1" ht="304.14999999999998" customHeight="1" x14ac:dyDescent="0.15">
      <c r="A20" s="52"/>
      <c r="B20" s="60" t="s">
        <v>45</v>
      </c>
      <c r="C20" s="60" t="s">
        <v>46</v>
      </c>
      <c r="D20" s="18" t="s">
        <v>47</v>
      </c>
      <c r="E20" s="20">
        <v>40</v>
      </c>
      <c r="F20" s="55" t="s">
        <v>48</v>
      </c>
      <c r="G20" s="55" t="s">
        <v>48</v>
      </c>
      <c r="H20" s="49">
        <v>40</v>
      </c>
      <c r="I20" s="50"/>
      <c r="J20" s="25">
        <v>35</v>
      </c>
      <c r="K20" s="25" t="s">
        <v>49</v>
      </c>
    </row>
    <row r="21" spans="1:11" s="3" customFormat="1" ht="20.25" customHeight="1" x14ac:dyDescent="0.15">
      <c r="A21" s="61" t="s">
        <v>50</v>
      </c>
      <c r="B21" s="61"/>
      <c r="C21" s="61"/>
      <c r="D21" s="61"/>
      <c r="E21" s="61"/>
      <c r="F21" s="61"/>
      <c r="G21" s="61"/>
      <c r="H21" s="61"/>
      <c r="I21" s="61"/>
      <c r="J21" s="51">
        <f>J9+SUM(J16:J20)</f>
        <v>95</v>
      </c>
      <c r="K21" s="24"/>
    </row>
    <row r="22" spans="1:11" s="4" customFormat="1" ht="14.25" x14ac:dyDescent="0.1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</row>
    <row r="23" spans="1:11" s="3" customFormat="1" ht="14.25" x14ac:dyDescent="0.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</row>
    <row r="24" spans="1:11" s="3" customFormat="1" ht="14.25" x14ac:dyDescent="0.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s="3" customFormat="1" ht="14.25" x14ac:dyDescent="0.1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s="3" customFormat="1" ht="14.25" x14ac:dyDescent="0.15">
      <c r="E26" s="9"/>
      <c r="F26" s="9"/>
      <c r="G26" s="9"/>
      <c r="J26" s="11"/>
    </row>
  </sheetData>
  <mergeCells count="43">
    <mergeCell ref="A8:C12"/>
    <mergeCell ref="A22:K22"/>
    <mergeCell ref="A23:K23"/>
    <mergeCell ref="A24:K24"/>
    <mergeCell ref="A25:K25"/>
    <mergeCell ref="A13:A14"/>
    <mergeCell ref="A15:A20"/>
    <mergeCell ref="B16:B19"/>
    <mergeCell ref="D19:E19"/>
    <mergeCell ref="H19:I19"/>
    <mergeCell ref="D20:E20"/>
    <mergeCell ref="H20:I20"/>
    <mergeCell ref="A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2022-08-11T07:17:08Z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