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765" tabRatio="817" firstSheet="2" activeTab="11"/>
  </bookViews>
  <sheets>
    <sheet name="1.培训类" sheetId="16" r:id="rId1"/>
    <sheet name="2.信息系统建设维护" sheetId="18" r:id="rId2"/>
    <sheet name="3.研究类" sheetId="2" r:id="rId3"/>
    <sheet name="4.基建修缮类" sheetId="19" r:id="rId4"/>
    <sheet name="5.购置类" sheetId="20" r:id="rId5"/>
    <sheet name="6.纪检监察类" sheetId="21" r:id="rId6"/>
    <sheet name="7.国际文化交流类" sheetId="22" r:id="rId7"/>
    <sheet name="8.展览类" sheetId="23" r:id="rId8"/>
    <sheet name="9.宣传类" sheetId="27" r:id="rId9"/>
    <sheet name="10.补助经费类" sheetId="28" r:id="rId10"/>
    <sheet name="11.技术考试竞赛类" sheetId="29" r:id="rId11"/>
    <sheet name="12.综合类" sheetId="25" r:id="rId12"/>
    <sheet name="Sheet1" sheetId="30" r:id="rId13"/>
  </sheets>
  <definedNames>
    <definedName name="_xlnm.Print_Area" localSheetId="0">'1.培训类'!$A$1:$K$36</definedName>
    <definedName name="_xlnm.Print_Area" localSheetId="1">'2.信息系统建设维护'!$A$1:$K$37</definedName>
    <definedName name="_xlnm.Print_Area" localSheetId="2">'3.研究类'!$A$1:$K$38</definedName>
  </definedNames>
  <calcPr calcId="145621"/>
</workbook>
</file>

<file path=xl/calcChain.xml><?xml version="1.0" encoding="utf-8"?>
<calcChain xmlns="http://schemas.openxmlformats.org/spreadsheetml/2006/main">
  <c r="J9" i="25" l="1"/>
  <c r="J22" i="25" s="1"/>
  <c r="I9" i="25"/>
  <c r="E31" i="29"/>
  <c r="E30" i="29"/>
  <c r="E29" i="29"/>
  <c r="I8" i="29"/>
  <c r="J8" i="29" s="1"/>
  <c r="J32" i="29" s="1"/>
  <c r="E27" i="28"/>
  <c r="E26" i="28"/>
  <c r="J8" i="28"/>
  <c r="J28" i="28" s="1"/>
  <c r="I8" i="28"/>
  <c r="E30" i="27"/>
  <c r="E29" i="27"/>
  <c r="E28" i="27"/>
  <c r="I8" i="27"/>
  <c r="J8" i="27" s="1"/>
  <c r="J31" i="27" s="1"/>
  <c r="E31" i="23"/>
  <c r="E30" i="23"/>
  <c r="I8" i="23"/>
  <c r="J8" i="23" s="1"/>
  <c r="J32" i="23" s="1"/>
  <c r="E30" i="22"/>
  <c r="E29" i="22"/>
  <c r="E28" i="22"/>
  <c r="I8" i="22"/>
  <c r="J8" i="22" s="1"/>
  <c r="J31" i="22" s="1"/>
  <c r="E26" i="21"/>
  <c r="E25" i="21"/>
  <c r="I8" i="21"/>
  <c r="J8" i="21" s="1"/>
  <c r="J27" i="21" s="1"/>
  <c r="E29" i="20"/>
  <c r="E28" i="20"/>
  <c r="E27" i="20"/>
  <c r="E26" i="20"/>
  <c r="I8" i="20"/>
  <c r="J8" i="20" s="1"/>
  <c r="J30" i="20" s="1"/>
  <c r="E28" i="19"/>
  <c r="E27" i="19"/>
  <c r="E26" i="19"/>
  <c r="E25" i="19"/>
  <c r="J8" i="19"/>
  <c r="J29" i="19" s="1"/>
  <c r="I8" i="19"/>
  <c r="E32" i="2"/>
  <c r="E31" i="2"/>
  <c r="E30" i="2"/>
  <c r="E29" i="2"/>
  <c r="I8" i="2"/>
  <c r="J8" i="2" s="1"/>
  <c r="J33" i="2" s="1"/>
  <c r="E32" i="18"/>
  <c r="E31" i="18"/>
  <c r="E30" i="18"/>
  <c r="E29" i="18"/>
  <c r="I8" i="18"/>
  <c r="J8" i="18" s="1"/>
  <c r="J33" i="18" s="1"/>
  <c r="E31" i="16"/>
  <c r="E30" i="16"/>
  <c r="E29" i="16"/>
  <c r="E28" i="16"/>
  <c r="I8" i="16"/>
  <c r="J8" i="16" s="1"/>
  <c r="J32" i="16" s="1"/>
</calcChain>
</file>

<file path=xl/sharedStrings.xml><?xml version="1.0" encoding="utf-8"?>
<sst xmlns="http://schemas.openxmlformats.org/spreadsheetml/2006/main" count="1468" uniqueCount="330">
  <si>
    <t>附件3-1</t>
  </si>
  <si>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</si>
  <si>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（2020年度）</t>
  </si>
  <si>
    <t>项目名称</t>
  </si>
  <si>
    <t>培训类</t>
  </si>
  <si>
    <t>主管部门及代码</t>
  </si>
  <si>
    <t>北京市交通委员会170</t>
  </si>
  <si>
    <t>实施单位</t>
  </si>
  <si>
    <t>项目资金                    （万元）</t>
  </si>
  <si>
    <t>年初预算数（A）</t>
  </si>
  <si>
    <t>全年预算数（B)</t>
  </si>
  <si>
    <t>全年执行数（C）</t>
  </si>
  <si>
    <r>
      <rPr>
        <sz val="12"/>
        <color theme="1"/>
        <rFont val="宋体"/>
        <family val="3"/>
        <charset val="134"/>
      </rPr>
      <t>分值（1</t>
    </r>
    <r>
      <rPr>
        <sz val="12"/>
        <color indexed="8"/>
        <rFont val="宋体"/>
        <family val="3"/>
        <charset val="134"/>
      </rPr>
      <t>0分）</t>
    </r>
  </si>
  <si>
    <r>
      <rPr>
        <sz val="12"/>
        <color theme="1"/>
        <rFont val="宋体"/>
        <family val="3"/>
        <charset val="134"/>
        <scheme val="minor"/>
      </rPr>
      <t>执行率（C/</t>
    </r>
    <r>
      <rPr>
        <sz val="12"/>
        <color theme="1"/>
        <rFont val="宋体"/>
        <family val="3"/>
        <charset val="134"/>
        <scheme val="minor"/>
      </rPr>
      <t>B</t>
    </r>
    <r>
      <rPr>
        <sz val="12"/>
        <color theme="1"/>
        <rFont val="宋体"/>
        <family val="3"/>
        <charset val="134"/>
        <scheme val="minor"/>
      </rPr>
      <t>)</t>
    </r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</si>
  <si>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</si>
  <si>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</si>
  <si>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</si>
  <si>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</si>
  <si>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</si>
  <si>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</si>
  <si>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</si>
  <si>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</si>
  <si>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</si>
  <si>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</si>
  <si>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</si>
  <si>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</si>
  <si>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</si>
  <si>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</si>
  <si>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</si>
  <si>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</si>
  <si>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</si>
  <si>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</si>
  <si>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</si>
  <si>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</si>
  <si>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培训班次</t>
  </si>
  <si>
    <t>**次</t>
  </si>
  <si>
    <r>
      <rPr>
        <sz val="12"/>
        <color theme="1"/>
        <rFont val="宋体"/>
        <family val="3"/>
        <charset val="134"/>
      </rPr>
      <t>完成值达到指标值，记满分；未达到指标值，按</t>
    </r>
    <r>
      <rPr>
        <sz val="12"/>
        <color indexed="8"/>
        <rFont val="宋体"/>
        <family val="3"/>
        <charset val="134"/>
      </rPr>
      <t>B/A或A/B*该指标分值记分。(即较小的数/大数*该指标分值）</t>
    </r>
  </si>
  <si>
    <t>**</t>
  </si>
  <si>
    <t>培训人数</t>
  </si>
  <si>
    <t>**人</t>
  </si>
  <si>
    <t>培训天数</t>
  </si>
  <si>
    <t>**天</t>
  </si>
  <si>
    <t>课程数量</t>
  </si>
  <si>
    <t>**门</t>
  </si>
  <si>
    <t>教学模式创新数量</t>
  </si>
  <si>
    <t>质量指标
（13分）</t>
  </si>
  <si>
    <t>培训参与度</t>
  </si>
  <si>
    <t>≥**%</t>
  </si>
  <si>
    <t>培训覆盖率</t>
  </si>
  <si>
    <t>培训合格率</t>
  </si>
  <si>
    <t>培训人数增长率</t>
  </si>
  <si>
    <t>时效指标
（12分）</t>
  </si>
  <si>
    <t>前期完成培训方案制定时间</t>
  </si>
  <si>
    <t>**月前</t>
  </si>
  <si>
    <t>开始培训时间</t>
  </si>
  <si>
    <t>完成培训时间</t>
  </si>
  <si>
    <t>成本指标
（10分）</t>
  </si>
  <si>
    <t>项目预算控制数</t>
  </si>
  <si>
    <t>**万元</t>
  </si>
  <si>
    <r>
      <rPr>
        <sz val="12"/>
        <color theme="1"/>
        <rFont val="宋体"/>
        <family val="3"/>
        <charset val="134"/>
      </rPr>
      <t>在预算控制范围内得满分，超出预算按</t>
    </r>
    <r>
      <rPr>
        <sz val="12"/>
        <color indexed="8"/>
        <rFont val="宋体"/>
        <family val="3"/>
        <charset val="134"/>
      </rPr>
      <t>A/B*该指标分值计分</t>
    </r>
  </si>
  <si>
    <t>效
果
指
标
(40分)</t>
  </si>
  <si>
    <t>效益指标
（40分）</t>
  </si>
  <si>
    <t>**社会影响力1</t>
  </si>
  <si>
    <t>通过培训达到**效果1</t>
  </si>
  <si>
    <t>达到预期目标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</si>
  <si>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</si>
  <si>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**社会影响力2</t>
  </si>
  <si>
    <t>通过培训达到**效果2</t>
  </si>
  <si>
    <t>**社会影响力3</t>
  </si>
  <si>
    <t>通过培训达到**效果3</t>
  </si>
  <si>
    <t>可持续效益</t>
  </si>
  <si>
    <t>通过培训，**能力得到提高，**行业得到可持续发展</t>
  </si>
  <si>
    <t>得到可持续发展</t>
  </si>
  <si>
    <t>总分</t>
  </si>
  <si>
    <r>
      <rPr>
        <sz val="12"/>
        <color theme="1"/>
        <rFont val="宋体"/>
        <family val="3"/>
        <charset val="134"/>
      </rPr>
      <t>注：1</t>
    </r>
    <r>
      <rPr>
        <sz val="12"/>
        <color indexed="8"/>
        <rFont val="宋体"/>
        <family val="3"/>
        <charset val="134"/>
      </rPr>
      <t>.得分一档最高不能超过该指标分值上限。</t>
    </r>
  </si>
  <si>
    <t xml:space="preserve">    2.定性指标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</t>
  </si>
  <si>
    <r>
      <rPr>
        <sz val="12"/>
        <color theme="1"/>
        <rFont val="宋体"/>
        <family val="3"/>
        <charset val="134"/>
      </rPr>
      <t xml:space="preserve">    3.定量指标若为正向指标（即指标值为</t>
    </r>
    <r>
      <rPr>
        <sz val="12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</si>
  <si>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 xml:space="preserve">    4.请在“未完成原因分析”中说明偏离目标、不能完成目标的原因及拟采取的措施。</t>
  </si>
  <si>
    <t>附件3-2</t>
  </si>
  <si>
    <t>信息系统建设运维类</t>
  </si>
  <si>
    <r>
      <rPr>
        <sz val="12"/>
        <color theme="1"/>
        <rFont val="宋体"/>
        <family val="3"/>
        <charset val="134"/>
      </rPr>
      <t>北京市交通委员会1</t>
    </r>
    <r>
      <rPr>
        <sz val="12"/>
        <color rgb="FF000000"/>
        <rFont val="宋体"/>
        <family val="3"/>
        <charset val="134"/>
      </rPr>
      <t>70</t>
    </r>
  </si>
  <si>
    <t>硬件采购/维护数量</t>
  </si>
  <si>
    <t>**台/套</t>
  </si>
  <si>
    <t>软件采购/维护数量</t>
  </si>
  <si>
    <t>**套</t>
  </si>
  <si>
    <t>系统开发数量</t>
  </si>
  <si>
    <t>**/套</t>
  </si>
  <si>
    <t>政府采购率</t>
  </si>
  <si>
    <t>**%</t>
  </si>
  <si>
    <t>系统验收合格率</t>
  </si>
  <si>
    <t>系统正常运行率</t>
  </si>
  <si>
    <t>系统平均无故障时间</t>
  </si>
  <si>
    <t>**小时</t>
  </si>
  <si>
    <t>系统故障率</t>
  </si>
  <si>
    <t>故障响应率</t>
  </si>
  <si>
    <t>故障排除率</t>
  </si>
  <si>
    <t>需求方案设计时间</t>
  </si>
  <si>
    <t>当年**月前</t>
  </si>
  <si>
    <t>招标采购时间</t>
  </si>
  <si>
    <t>验收时间</t>
  </si>
  <si>
    <t>社会效益1</t>
  </si>
  <si>
    <t>**行业服务水平得到提升</t>
  </si>
  <si>
    <t>达到预期指标</t>
  </si>
  <si>
    <t>社会效益2</t>
  </si>
  <si>
    <t>公共主页点击量增长率**%</t>
  </si>
  <si>
    <t>在**方面有可持续性效益</t>
  </si>
  <si>
    <t>经济效益</t>
  </si>
  <si>
    <t>通过建设系统，在**方面节约**</t>
  </si>
  <si>
    <t>附件3-3</t>
  </si>
  <si>
    <t>研究类</t>
  </si>
  <si>
    <r>
      <rPr>
        <sz val="12"/>
        <color theme="1"/>
        <rFont val="宋体"/>
        <family val="3"/>
        <charset val="134"/>
      </rPr>
      <t>北京市交通委员会1</t>
    </r>
    <r>
      <rPr>
        <sz val="12"/>
        <color indexed="8"/>
        <rFont val="宋体"/>
        <family val="3"/>
        <charset val="134"/>
      </rPr>
      <t>70</t>
    </r>
  </si>
  <si>
    <t>完成**调研报告</t>
  </si>
  <si>
    <t>≥**篇</t>
  </si>
  <si>
    <t>完成**专题研究报告</t>
  </si>
  <si>
    <t>完成**专刊</t>
  </si>
  <si>
    <t>完成**专著</t>
  </si>
  <si>
    <t>≥**部</t>
  </si>
  <si>
    <t>上报建议、意见</t>
  </si>
  <si>
    <t>≥**条</t>
  </si>
  <si>
    <t>专家评审通过率</t>
  </si>
  <si>
    <t>研究报告的质量</t>
  </si>
  <si>
    <t>报告编写准确、完整</t>
  </si>
  <si>
    <t>获得奖励数</t>
  </si>
  <si>
    <t>**个</t>
  </si>
  <si>
    <t>项目前期准备时间</t>
  </si>
  <si>
    <t>开题完成时间</t>
  </si>
  <si>
    <t>前期调研完成时间</t>
  </si>
  <si>
    <t>完成报告时间</t>
  </si>
  <si>
    <t>完成评审时间</t>
  </si>
  <si>
    <t>相关建议、政策被采纳次数≥**次</t>
  </si>
  <si>
    <t>≥**次</t>
  </si>
  <si>
    <t>成果刊发、媒体报道次数≥**篇/**次</t>
  </si>
  <si>
    <t>≥**篇/**次</t>
  </si>
  <si>
    <t>社会效益3</t>
  </si>
  <si>
    <t>研究成果被其他学术论文、刊物引用次数≥**次</t>
  </si>
  <si>
    <t>研究成果为**提供依据</t>
  </si>
  <si>
    <t>附件3-4</t>
  </si>
  <si>
    <t>基建修缮类</t>
  </si>
  <si>
    <t>建设、改造、修缮面积</t>
  </si>
  <si>
    <t>**平米</t>
  </si>
  <si>
    <t>完成值达到指标值，记满分；未达到指标值，按B/A或A/B*该指标分值记分。(即较小的数/大数*该指标分值）</t>
  </si>
  <si>
    <t>建设、改造、修缮数量</t>
  </si>
  <si>
    <t>**处</t>
  </si>
  <si>
    <t>工程质量标准</t>
  </si>
  <si>
    <t>符合**相关文件规定质量标准</t>
  </si>
  <si>
    <t>项目竣工验收通过率</t>
  </si>
  <si>
    <t>**级别</t>
  </si>
  <si>
    <t>方案制定和前期准备时间</t>
  </si>
  <si>
    <t>施工时间</t>
  </si>
  <si>
    <t>**月至**月</t>
  </si>
  <si>
    <t>社会效益</t>
  </si>
  <si>
    <t>完善**，道路交通安全状况得到改善</t>
  </si>
  <si>
    <t>得到改善</t>
  </si>
  <si>
    <t>带动**地区经济发展</t>
  </si>
  <si>
    <t>通过完善**，使**得到可持续发展</t>
  </si>
  <si>
    <t>环境效益</t>
  </si>
  <si>
    <t>**环境得到改善</t>
  </si>
  <si>
    <t>附件3-5</t>
  </si>
  <si>
    <t>购置类</t>
  </si>
  <si>
    <r>
      <rPr>
        <sz val="11"/>
        <color theme="1"/>
        <rFont val="宋体"/>
        <family val="3"/>
        <charset val="134"/>
      </rPr>
      <t>北京市交通委员会1</t>
    </r>
    <r>
      <rPr>
        <sz val="11"/>
        <color indexed="8"/>
        <rFont val="宋体"/>
        <family val="3"/>
        <charset val="134"/>
      </rPr>
      <t>70</t>
    </r>
  </si>
  <si>
    <t>新增**数量</t>
  </si>
  <si>
    <t>**台/套/件/辆</t>
  </si>
  <si>
    <t>验收合格率</t>
  </si>
  <si>
    <t>设备质量</t>
  </si>
  <si>
    <t>达到**标准/技术参数</t>
  </si>
  <si>
    <t>方案制定时间</t>
  </si>
  <si>
    <t>前期准备时间</t>
  </si>
  <si>
    <t>采购物品到位时间</t>
  </si>
  <si>
    <t>在预算控制范围内得满分，超出预算按A/B*该指标分值计分</t>
  </si>
  <si>
    <t>单位购置成本</t>
  </si>
  <si>
    <t>≤**元/台、套、件</t>
  </si>
  <si>
    <t>办公条件得到改善</t>
  </si>
  <si>
    <t>办公效率得到提升</t>
  </si>
  <si>
    <t>得到提升</t>
  </si>
  <si>
    <t>履职基础、公共服务能力得到提升</t>
  </si>
  <si>
    <t>政府采购节支率**%</t>
  </si>
  <si>
    <r>
      <rPr>
        <sz val="11"/>
        <color theme="1"/>
        <rFont val="宋体"/>
        <family val="3"/>
        <charset val="134"/>
      </rPr>
      <t>注：1</t>
    </r>
    <r>
      <rPr>
        <sz val="11"/>
        <color indexed="8"/>
        <rFont val="宋体"/>
        <family val="3"/>
        <charset val="134"/>
      </rPr>
      <t>.得分一档最高不能超过该指标分值上限。</t>
    </r>
  </si>
  <si>
    <r>
      <rPr>
        <sz val="11"/>
        <color theme="1"/>
        <rFont val="宋体"/>
        <family val="3"/>
        <charset val="134"/>
      </rPr>
      <t xml:space="preserve">    3.定量指标若为正向指标（即指标值为</t>
    </r>
    <r>
      <rPr>
        <sz val="11"/>
        <color indexed="8"/>
        <rFont val="宋体"/>
        <family val="3"/>
        <charset val="134"/>
      </rPr>
      <t>≥*），则得分计算方法应用全年实际值（B）/年度指标值（A）*该指标分值；若定量指标为反向指标（即指标值为≤*），则得分计算方法应用年度指标值（A）/全年实际值（B）*该指标分值。</t>
    </r>
  </si>
  <si>
    <t>附件3-6</t>
  </si>
  <si>
    <t>纪检监察类</t>
  </si>
  <si>
    <t>相关会议次数</t>
  </si>
  <si>
    <t>调研次数</t>
  </si>
  <si>
    <t>会议、调研人数</t>
  </si>
  <si>
    <t>宣讲、培训次数</t>
  </si>
  <si>
    <t>问题线索处置率</t>
  </si>
  <si>
    <t>立案案件办结率</t>
  </si>
  <si>
    <t>项目计划下达时间</t>
  </si>
  <si>
    <t>项目现场检查时间</t>
  </si>
  <si>
    <t>案件结案时间</t>
  </si>
  <si>
    <t>加大纪检监察力度，营造廉洁勤政氛围，促进社会良好风气长效</t>
  </si>
  <si>
    <t>驻派机构党风廉政建设水平有所提高</t>
  </si>
  <si>
    <t>附件3-7</t>
  </si>
  <si>
    <t>国际文化交流类</t>
  </si>
  <si>
    <t>出访团组个数/人次</t>
  </si>
  <si>
    <t>**个/人</t>
  </si>
  <si>
    <t>出访国家个数</t>
  </si>
  <si>
    <t>接待团组个数/人次</t>
  </si>
  <si>
    <t>出访天数</t>
  </si>
  <si>
    <t>举办文化演出场次</t>
  </si>
  <si>
    <t>举办、参加国际会议场次</t>
  </si>
  <si>
    <t>演出、会议参与人数</t>
  </si>
  <si>
    <t>≥**人</t>
  </si>
  <si>
    <t>促成合作数量</t>
  </si>
  <si>
    <t>≥**个</t>
  </si>
  <si>
    <t>媒体报道次数</t>
  </si>
  <si>
    <t>出访时间</t>
  </si>
  <si>
    <t>举办文化演出时间</t>
  </si>
  <si>
    <t>举办、参加国际会议时间</t>
  </si>
  <si>
    <t>促成合作资金额**万元</t>
  </si>
  <si>
    <t>促进国际文化交流，国际关系得到可持续发展</t>
  </si>
  <si>
    <t>覆盖面、海外影响力有所提升</t>
  </si>
  <si>
    <t>有所提升</t>
  </si>
  <si>
    <t>附件3-8</t>
  </si>
  <si>
    <t>展览类</t>
  </si>
  <si>
    <t>展品数量</t>
  </si>
  <si>
    <t>**件</t>
  </si>
  <si>
    <t>展览场地占地面积</t>
  </si>
  <si>
    <t>**平方米</t>
  </si>
  <si>
    <t>组织展览次数</t>
  </si>
  <si>
    <t>观展人数</t>
  </si>
  <si>
    <t>**人次</t>
  </si>
  <si>
    <t>**主题展览天数</t>
  </si>
  <si>
    <t>组织主题活动次数</t>
  </si>
  <si>
    <t>**活动参与率</t>
  </si>
  <si>
    <t>年度正常开放率</t>
  </si>
  <si>
    <t>展品安全保障率</t>
  </si>
  <si>
    <t>首展时间</t>
  </si>
  <si>
    <t>**月</t>
  </si>
  <si>
    <t>**主题展览时间</t>
  </si>
  <si>
    <t>闭展时间</t>
  </si>
  <si>
    <t>场地租赁成本</t>
  </si>
  <si>
    <t>**元/平方米</t>
  </si>
  <si>
    <t>展品租赁成本</t>
  </si>
  <si>
    <t>**元/件</t>
  </si>
  <si>
    <t>**认知度有所提升</t>
  </si>
  <si>
    <t>**影响力有所提升</t>
  </si>
  <si>
    <t>附件3-9</t>
  </si>
  <si>
    <t>宣传类</t>
  </si>
  <si>
    <t>制作广播/专题</t>
  </si>
  <si>
    <t>**期</t>
  </si>
  <si>
    <r>
      <rPr>
        <sz val="11"/>
        <color theme="1"/>
        <rFont val="宋体"/>
        <family val="3"/>
        <charset val="134"/>
      </rPr>
      <t>完成值达到指标值，记满分；未达到指标值，按</t>
    </r>
    <r>
      <rPr>
        <sz val="11"/>
        <color indexed="8"/>
        <rFont val="宋体"/>
        <family val="3"/>
        <charset val="134"/>
      </rPr>
      <t>B/A或A/B*该指标分值记分。(即较小的数/大数*该指标分值）</t>
    </r>
  </si>
  <si>
    <t>开展宣传活动次数</t>
  </si>
  <si>
    <t>制作宣传品</t>
  </si>
  <si>
    <t>制作形象宣传片</t>
  </si>
  <si>
    <t>印刷海报</t>
  </si>
  <si>
    <t>**张</t>
  </si>
  <si>
    <t>节目收视率排名</t>
  </si>
  <si>
    <t>宣传活动受众人数</t>
  </si>
  <si>
    <t>宣传片播放次数</t>
  </si>
  <si>
    <t>宣传活动引导力</t>
  </si>
  <si>
    <t>活动策划方案编制时间</t>
  </si>
  <si>
    <t>**月底</t>
  </si>
  <si>
    <t>广播/专题时间</t>
  </si>
  <si>
    <t>自1-12月份，每月固定*期</t>
  </si>
  <si>
    <t>专题宣传活动</t>
  </si>
  <si>
    <t>自*-*月份，每月固定*期</t>
  </si>
  <si>
    <r>
      <rPr>
        <sz val="11"/>
        <color theme="1"/>
        <rFont val="宋体"/>
        <family val="3"/>
        <charset val="134"/>
      </rPr>
      <t>在预算控制范围内得满分，超出预算按</t>
    </r>
    <r>
      <rPr>
        <sz val="11"/>
        <color indexed="8"/>
        <rFont val="宋体"/>
        <family val="3"/>
        <charset val="134"/>
      </rPr>
      <t>A/B*该指标分值计分</t>
    </r>
  </si>
  <si>
    <t>通过宣传达到**效果1，**影响力得到提升</t>
  </si>
  <si>
    <t>通过宣传达到**效果2，**影响力得到提升</t>
  </si>
  <si>
    <t>通过宣传达到**效果3，在**方面有可持续性效益</t>
  </si>
  <si>
    <t>附件3-10</t>
  </si>
  <si>
    <t>补助经费类</t>
  </si>
  <si>
    <t>补助**数</t>
  </si>
  <si>
    <t>**家</t>
  </si>
  <si>
    <t>补助**人数</t>
  </si>
  <si>
    <t>资金发放合规性</t>
  </si>
  <si>
    <t>符合**相关文件规定</t>
  </si>
  <si>
    <t>资金发放及时率</t>
  </si>
  <si>
    <t>资金发放准确率</t>
  </si>
  <si>
    <t>每人每月薪资标准</t>
  </si>
  <si>
    <t>**元</t>
  </si>
  <si>
    <t>**申请资金补助时限</t>
  </si>
  <si>
    <t>项目确立后**个月内</t>
  </si>
  <si>
    <t>资金拨付至**专用账户时限</t>
  </si>
  <si>
    <t>收到财政资金后
**个月内</t>
  </si>
  <si>
    <t>**补助资金发放进度</t>
  </si>
  <si>
    <t>按月及时发放</t>
  </si>
  <si>
    <t>人均补助标准</t>
  </si>
  <si>
    <t>**得到保障</t>
  </si>
  <si>
    <t>可持续性效益</t>
  </si>
  <si>
    <t>政策具有可持续性</t>
  </si>
  <si>
    <t>附件3-11</t>
  </si>
  <si>
    <t>技术考试竞赛类</t>
  </si>
  <si>
    <t>制定项目比赛方案个数</t>
  </si>
  <si>
    <t>编制比赛试题套数</t>
  </si>
  <si>
    <t>决赛参加人数</t>
  </si>
  <si>
    <t>组织指导教师培训次数</t>
  </si>
  <si>
    <t>组建参加**比赛的代表队个数</t>
  </si>
  <si>
    <t>制定比赛方案的质量</t>
  </si>
  <si>
    <t>达到**要求</t>
  </si>
  <si>
    <t>编制比赛试题的水平</t>
  </si>
  <si>
    <t>达到**等级水平</t>
  </si>
  <si>
    <t>组织决赛的流程</t>
  </si>
  <si>
    <t>达到规定标准</t>
  </si>
  <si>
    <t>比赛覆盖率</t>
  </si>
  <si>
    <t>比赛参与率</t>
  </si>
  <si>
    <t>预赛时间</t>
  </si>
  <si>
    <t>集训时间</t>
  </si>
  <si>
    <t>决赛时间</t>
  </si>
  <si>
    <t>成本指标（10分）</t>
  </si>
  <si>
    <t>社会影响力与行业影响力得到提升</t>
  </si>
  <si>
    <t>可持续效益1</t>
  </si>
  <si>
    <t>**操作能力得到提高</t>
  </si>
  <si>
    <t>得到提高</t>
  </si>
  <si>
    <t>可持续效益2</t>
  </si>
  <si>
    <t>**教育水平得到提升</t>
  </si>
  <si>
    <t>（2021年度）</t>
  </si>
  <si>
    <t>2021年后勤保障经费</t>
  </si>
  <si>
    <t>北京市交通委员会昌平公路分局</t>
  </si>
  <si>
    <t>项目负责人</t>
  </si>
  <si>
    <t>邓有情</t>
  </si>
  <si>
    <t>联系电话</t>
  </si>
  <si>
    <t>010-69742715-204</t>
  </si>
  <si>
    <t>执行率（C/B)</t>
  </si>
  <si>
    <t>保证2021年度分局在职职工，长期派驻职工日常工作餐费、节假日值班值守以及重大活动值班值守餐费。</t>
  </si>
  <si>
    <t>未完成原因分析</t>
  </si>
  <si>
    <t>产出指标</t>
  </si>
  <si>
    <t>就餐人数</t>
  </si>
  <si>
    <t>70人</t>
  </si>
  <si>
    <t>工作质量</t>
  </si>
  <si>
    <t>环境干净整洁，食材新鲜，符合疫情防控等工作要求</t>
  </si>
  <si>
    <t>资金支付进度</t>
  </si>
  <si>
    <t>按照实际进行资金支付，12月底前完成全部资金支付。</t>
  </si>
  <si>
    <t>单位成本</t>
  </si>
  <si>
    <t>35元/人·天</t>
  </si>
  <si>
    <t>71.5295万元</t>
  </si>
  <si>
    <t>提供良好的后勤保障，保障机构正常运转。</t>
  </si>
  <si>
    <t>支撑依据不充分</t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</si>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</sst>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0" fillId="0" borderId="0"/>
    <xf numFmtId="0" fontId="1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/>
    <xf numFmtId="43" fontId="17" fillId="0" borderId="0" applyFont="0" applyFill="0" applyBorder="0" applyAlignment="0" applyProtection="0">
      <alignment vertical="center"/>
    </xf>
    <xf numFmtId="0" fontId="20" fillId="0" borderId="0"/>
    <xf numFmtId="0" fontId="17" fillId="0" borderId="0"/>
    <xf numFmtId="0" fontId="17" fillId="0" borderId="0">
      <alignment vertical="center"/>
    </xf>
    <xf numFmtId="0" fontId="9" fillId="0" borderId="0"/>
  </cellStyleXfs>
  <cellXfs count="26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ont="1" applyFill="1" applyBorder="1" applyAlignment="1"/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1" fillId="0" borderId="13" xfId="6" applyFont="1" applyFill="1" applyBorder="1" applyAlignment="1">
      <alignment horizontal="center" vertical="center" wrapText="1"/>
    </xf>
    <xf numFmtId="0" fontId="11" fillId="0" borderId="13" xfId="6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center" wrapText="1"/>
    </xf>
    <xf numFmtId="10" fontId="0" fillId="0" borderId="5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0" fillId="0" borderId="7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11" fillId="0" borderId="5" xfId="4" applyFont="1" applyFill="1" applyBorder="1" applyAlignment="1">
      <alignment horizontal="right" vertical="center" wrapText="1"/>
    </xf>
    <xf numFmtId="0" fontId="0" fillId="0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vertical="center"/>
    </xf>
    <xf numFmtId="0" fontId="0" fillId="0" borderId="5" xfId="0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11" fillId="0" borderId="13" xfId="4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vertical="center" wrapText="1"/>
    </xf>
    <xf numFmtId="0" fontId="0" fillId="0" borderId="5" xfId="9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9" fontId="0" fillId="0" borderId="5" xfId="0" applyNumberFormat="1" applyFont="1" applyBorder="1" applyAlignment="1">
      <alignment horizontal="center" vertical="center"/>
    </xf>
    <xf numFmtId="0" fontId="12" fillId="0" borderId="5" xfId="1" applyFont="1" applyFill="1" applyBorder="1" applyAlignment="1">
      <alignment horizontal="left" vertical="center" wrapText="1"/>
    </xf>
    <xf numFmtId="0" fontId="13" fillId="0" borderId="7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176" fontId="9" fillId="0" borderId="5" xfId="0" applyNumberFormat="1" applyFont="1" applyFill="1" applyBorder="1" applyAlignment="1">
      <alignment horizontal="center" vertical="center" wrapText="1"/>
    </xf>
    <xf numFmtId="176" fontId="0" fillId="0" borderId="5" xfId="0" applyNumberFormat="1" applyFont="1" applyFill="1" applyBorder="1" applyAlignment="1">
      <alignment horizontal="center" vertical="center" wrapText="1"/>
    </xf>
    <xf numFmtId="176" fontId="0" fillId="0" borderId="13" xfId="0" applyNumberFormat="1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vertical="center"/>
    </xf>
    <xf numFmtId="176" fontId="0" fillId="0" borderId="7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center"/>
    </xf>
    <xf numFmtId="0" fontId="0" fillId="0" borderId="5" xfId="1" applyFont="1" applyFill="1" applyBorder="1" applyAlignment="1">
      <alignment horizontal="left" vertical="center" wrapText="1"/>
    </xf>
    <xf numFmtId="0" fontId="0" fillId="0" borderId="5" xfId="1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vertical="center" wrapText="1"/>
    </xf>
    <xf numFmtId="0" fontId="0" fillId="0" borderId="2" xfId="1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left" vertical="center"/>
    </xf>
    <xf numFmtId="0" fontId="12" fillId="0" borderId="5" xfId="1" applyFont="1" applyFill="1" applyBorder="1" applyAlignment="1">
      <alignment horizontal="center" vertical="center" wrapText="1"/>
    </xf>
    <xf numFmtId="0" fontId="11" fillId="0" borderId="5" xfId="4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11" fillId="0" borderId="2" xfId="4" applyFont="1" applyBorder="1" applyAlignment="1">
      <alignment vertical="center" wrapText="1"/>
    </xf>
    <xf numFmtId="0" fontId="0" fillId="0" borderId="5" xfId="9" applyFont="1" applyBorder="1" applyAlignment="1">
      <alignment horizontal="center" vertical="center" wrapText="1"/>
    </xf>
    <xf numFmtId="0" fontId="11" fillId="0" borderId="2" xfId="4" applyFont="1" applyBorder="1" applyAlignment="1">
      <alignment horizontal="center" vertical="center" wrapText="1"/>
    </xf>
    <xf numFmtId="0" fontId="12" fillId="0" borderId="5" xfId="9" applyFont="1" applyFill="1" applyBorder="1" applyAlignment="1">
      <alignment horizontal="center" vertical="center" wrapText="1"/>
    </xf>
    <xf numFmtId="176" fontId="0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/>
    </xf>
    <xf numFmtId="0" fontId="5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1" fillId="0" borderId="5" xfId="4" applyFont="1" applyBorder="1" applyAlignment="1">
      <alignment vertical="center" wrapText="1"/>
    </xf>
    <xf numFmtId="0" fontId="11" fillId="0" borderId="5" xfId="4" applyFont="1" applyFill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14" fillId="0" borderId="5" xfId="4" applyFont="1" applyBorder="1" applyAlignment="1">
      <alignment horizontal="right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2" xfId="4" applyFont="1" applyBorder="1" applyAlignment="1">
      <alignment vertical="center" wrapText="1"/>
    </xf>
    <xf numFmtId="0" fontId="9" fillId="0" borderId="5" xfId="9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vertical="center" wrapText="1"/>
    </xf>
    <xf numFmtId="0" fontId="9" fillId="0" borderId="5" xfId="9" applyFont="1" applyBorder="1" applyAlignment="1">
      <alignment horizontal="center" vertical="center" wrapText="1"/>
    </xf>
    <xf numFmtId="0" fontId="15" fillId="0" borderId="5" xfId="9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10" fontId="9" fillId="0" borderId="5" xfId="0" applyNumberFormat="1" applyFont="1" applyFill="1" applyBorder="1" applyAlignment="1">
      <alignment horizontal="center" vertical="center"/>
    </xf>
    <xf numFmtId="176" fontId="9" fillId="0" borderId="5" xfId="0" applyNumberFormat="1" applyFont="1" applyBorder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  <xf numFmtId="0" fontId="9" fillId="0" borderId="7" xfId="0" applyFont="1" applyBorder="1">
      <alignment vertical="center"/>
    </xf>
    <xf numFmtId="0" fontId="9" fillId="0" borderId="5" xfId="1" applyFont="1" applyBorder="1" applyAlignment="1">
      <alignment horizontal="left" vertical="center" wrapText="1"/>
    </xf>
    <xf numFmtId="9" fontId="9" fillId="0" borderId="5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176" fontId="9" fillId="0" borderId="13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176" fontId="9" fillId="0" borderId="7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/>
    </xf>
    <xf numFmtId="0" fontId="9" fillId="0" borderId="5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left" vertical="center" wrapText="1"/>
    </xf>
    <xf numFmtId="0" fontId="15" fillId="0" borderId="5" xfId="1" applyFont="1" applyBorder="1" applyAlignment="1">
      <alignment horizontal="center" vertical="center" wrapText="1"/>
    </xf>
    <xf numFmtId="0" fontId="9" fillId="0" borderId="2" xfId="1" applyFont="1" applyFill="1" applyBorder="1" applyAlignment="1">
      <alignment horizontal="left" vertical="center" wrapText="1"/>
    </xf>
    <xf numFmtId="0" fontId="15" fillId="0" borderId="5" xfId="1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3" xfId="0" applyFont="1" applyBorder="1">
      <alignment vertical="center"/>
    </xf>
    <xf numFmtId="0" fontId="9" fillId="0" borderId="4" xfId="0" applyFont="1" applyBorder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 textRotation="255"/>
    </xf>
    <xf numFmtId="0" fontId="9" fillId="0" borderId="14" xfId="0" applyFont="1" applyBorder="1" applyAlignment="1">
      <alignment horizontal="center" vertical="center" textRotation="255"/>
    </xf>
    <xf numFmtId="0" fontId="9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5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5" xfId="6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4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textRotation="255"/>
    </xf>
    <xf numFmtId="0" fontId="0" fillId="0" borderId="14" xfId="0" applyFont="1" applyBorder="1" applyAlignment="1">
      <alignment horizontal="center" vertical="center" textRotation="255"/>
    </xf>
    <xf numFmtId="0" fontId="0" fillId="0" borderId="15" xfId="0" applyFont="1" applyBorder="1" applyAlignment="1">
      <alignment horizontal="center" vertical="center" textRotation="255"/>
    </xf>
    <xf numFmtId="0" fontId="11" fillId="0" borderId="13" xfId="6" applyFont="1" applyBorder="1" applyAlignment="1">
      <alignment horizontal="center" vertical="center" wrapText="1"/>
    </xf>
    <xf numFmtId="0" fontId="11" fillId="0" borderId="15" xfId="6" applyFont="1" applyBorder="1" applyAlignment="1">
      <alignment horizontal="center" vertical="center" wrapText="1"/>
    </xf>
    <xf numFmtId="0" fontId="11" fillId="0" borderId="13" xfId="6" applyFont="1" applyFill="1" applyBorder="1" applyAlignment="1">
      <alignment horizontal="center" vertical="center" wrapText="1"/>
    </xf>
    <xf numFmtId="0" fontId="11" fillId="0" borderId="15" xfId="6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left" vertical="center" wrapText="1"/>
    </xf>
    <xf numFmtId="0" fontId="0" fillId="0" borderId="15" xfId="0" applyFont="1" applyFill="1" applyBorder="1" applyAlignment="1">
      <alignment horizontal="left" vertical="center" wrapText="1"/>
    </xf>
    <xf numFmtId="0" fontId="0" fillId="0" borderId="14" xfId="0" applyFont="1" applyFill="1" applyBorder="1" applyAlignment="1">
      <alignment horizontal="left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11" fillId="0" borderId="5" xfId="6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13" xfId="0" applyFont="1" applyFill="1" applyBorder="1" applyAlignment="1">
      <alignment horizontal="center" vertical="center" textRotation="255"/>
    </xf>
    <xf numFmtId="0" fontId="0" fillId="0" borderId="14" xfId="0" applyFont="1" applyFill="1" applyBorder="1" applyAlignment="1">
      <alignment horizontal="center" vertical="center" textRotation="255"/>
    </xf>
    <xf numFmtId="0" fontId="0" fillId="0" borderId="15" xfId="0" applyFont="1" applyFill="1" applyBorder="1" applyAlignment="1">
      <alignment horizontal="center" vertical="center" textRotation="255"/>
    </xf>
    <xf numFmtId="0" fontId="11" fillId="0" borderId="13" xfId="4" applyFont="1" applyFill="1" applyBorder="1" applyAlignment="1">
      <alignment horizontal="center" vertical="center" wrapText="1"/>
    </xf>
    <xf numFmtId="0" fontId="11" fillId="0" borderId="15" xfId="4" applyFont="1" applyFill="1" applyBorder="1" applyAlignment="1">
      <alignment horizontal="center" vertical="center" wrapText="1"/>
    </xf>
    <xf numFmtId="0" fontId="11" fillId="0" borderId="14" xfId="4" applyFont="1" applyFill="1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1" fillId="0" borderId="5" xfId="4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6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5" xfId="0" applyFont="1" applyBorder="1" applyAlignment="1">
      <alignment vertical="center"/>
    </xf>
    <xf numFmtId="0" fontId="22" fillId="0" borderId="5" xfId="0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176" fontId="22" fillId="0" borderId="2" xfId="0" applyNumberFormat="1" applyFont="1" applyFill="1" applyBorder="1" applyAlignment="1">
      <alignment horizontal="center" vertical="center" wrapText="1"/>
    </xf>
    <xf numFmtId="176" fontId="22" fillId="0" borderId="4" xfId="0" applyNumberFormat="1" applyFont="1" applyFill="1" applyBorder="1" applyAlignment="1">
      <alignment horizontal="center" vertical="center" wrapText="1"/>
    </xf>
    <xf numFmtId="0" fontId="22" fillId="0" borderId="9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10" fontId="22" fillId="0" borderId="5" xfId="0" applyNumberFormat="1" applyFont="1" applyFill="1" applyBorder="1" applyAlignment="1">
      <alignment horizontal="center" vertical="center"/>
    </xf>
    <xf numFmtId="0" fontId="23" fillId="0" borderId="5" xfId="0" applyFont="1" applyBorder="1" applyAlignment="1">
      <alignment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textRotation="255"/>
    </xf>
    <xf numFmtId="0" fontId="22" fillId="0" borderId="2" xfId="0" applyNumberFormat="1" applyFont="1" applyBorder="1" applyAlignment="1">
      <alignment horizontal="center" vertical="center" wrapText="1"/>
    </xf>
    <xf numFmtId="0" fontId="22" fillId="0" borderId="3" xfId="0" applyNumberFormat="1" applyFont="1" applyBorder="1" applyAlignment="1">
      <alignment horizontal="center" vertical="center" wrapText="1"/>
    </xf>
    <xf numFmtId="0" fontId="22" fillId="0" borderId="4" xfId="0" applyNumberFormat="1" applyFont="1" applyBorder="1" applyAlignment="1">
      <alignment horizontal="center" vertical="center" wrapText="1"/>
    </xf>
    <xf numFmtId="0" fontId="22" fillId="0" borderId="3" xfId="0" applyFont="1" applyBorder="1">
      <alignment vertical="center"/>
    </xf>
    <xf numFmtId="0" fontId="22" fillId="0" borderId="4" xfId="0" applyFont="1" applyBorder="1">
      <alignment vertical="center"/>
    </xf>
    <xf numFmtId="0" fontId="22" fillId="0" borderId="14" xfId="0" applyFont="1" applyBorder="1" applyAlignment="1">
      <alignment horizontal="center" vertical="center" textRotation="255"/>
    </xf>
    <xf numFmtId="0" fontId="22" fillId="0" borderId="13" xfId="8" applyFont="1" applyBorder="1" applyAlignment="1">
      <alignment horizontal="center" vertical="center" textRotation="255"/>
    </xf>
    <xf numFmtId="0" fontId="22" fillId="0" borderId="5" xfId="8" applyFont="1" applyBorder="1" applyAlignment="1">
      <alignment horizontal="center" vertical="center" wrapText="1"/>
    </xf>
    <xf numFmtId="0" fontId="22" fillId="0" borderId="5" xfId="8" applyFont="1" applyBorder="1" applyAlignment="1">
      <alignment horizontal="center" vertical="center"/>
    </xf>
    <xf numFmtId="0" fontId="22" fillId="0" borderId="2" xfId="8" applyFont="1" applyBorder="1" applyAlignment="1">
      <alignment horizontal="center" vertical="center"/>
    </xf>
    <xf numFmtId="0" fontId="22" fillId="0" borderId="4" xfId="8" applyFont="1" applyBorder="1" applyAlignment="1">
      <alignment horizontal="center" vertical="center"/>
    </xf>
    <xf numFmtId="0" fontId="22" fillId="0" borderId="2" xfId="8" applyFont="1" applyBorder="1" applyAlignment="1">
      <alignment horizontal="center" vertical="center" wrapText="1"/>
    </xf>
    <xf numFmtId="0" fontId="22" fillId="0" borderId="4" xfId="8" applyFont="1" applyBorder="1" applyAlignment="1">
      <alignment horizontal="center" vertical="center" wrapText="1"/>
    </xf>
    <xf numFmtId="176" fontId="22" fillId="0" borderId="5" xfId="8" applyNumberFormat="1" applyFont="1" applyBorder="1" applyAlignment="1">
      <alignment horizontal="center" vertical="center" wrapText="1"/>
    </xf>
    <xf numFmtId="0" fontId="22" fillId="0" borderId="15" xfId="8" applyFont="1" applyBorder="1" applyAlignment="1">
      <alignment horizontal="center" vertical="center" textRotation="255"/>
    </xf>
    <xf numFmtId="0" fontId="22" fillId="0" borderId="15" xfId="8" applyFont="1" applyBorder="1" applyAlignment="1">
      <alignment horizontal="center" vertical="center" wrapText="1"/>
    </xf>
    <xf numFmtId="0" fontId="24" fillId="0" borderId="13" xfId="6" applyFont="1" applyFill="1" applyBorder="1" applyAlignment="1">
      <alignment horizontal="center" vertical="center" wrapText="1"/>
    </xf>
    <xf numFmtId="0" fontId="22" fillId="0" borderId="5" xfId="9" applyFont="1" applyFill="1" applyBorder="1" applyAlignment="1">
      <alignment horizontal="center" vertical="center" wrapText="1"/>
    </xf>
    <xf numFmtId="0" fontId="22" fillId="0" borderId="5" xfId="9" applyFont="1" applyFill="1" applyBorder="1" applyAlignment="1">
      <alignment horizontal="left" vertical="center" wrapText="1"/>
    </xf>
    <xf numFmtId="0" fontId="24" fillId="0" borderId="5" xfId="9" applyFont="1" applyFill="1" applyBorder="1" applyAlignment="1">
      <alignment horizontal="center" vertical="center" wrapText="1"/>
    </xf>
    <xf numFmtId="0" fontId="22" fillId="0" borderId="5" xfId="9" applyFont="1" applyBorder="1" applyAlignment="1">
      <alignment horizontal="center" vertical="center" wrapText="1"/>
    </xf>
    <xf numFmtId="0" fontId="24" fillId="0" borderId="13" xfId="6" applyFont="1" applyBorder="1" applyAlignment="1">
      <alignment horizontal="center" vertical="center" wrapText="1"/>
    </xf>
    <xf numFmtId="0" fontId="24" fillId="0" borderId="15" xfId="6" applyFont="1" applyBorder="1" applyAlignment="1">
      <alignment horizontal="center" vertical="center" wrapText="1"/>
    </xf>
    <xf numFmtId="0" fontId="22" fillId="0" borderId="5" xfId="8" applyFont="1" applyFill="1" applyBorder="1" applyAlignment="1">
      <alignment horizontal="center" vertical="center"/>
    </xf>
    <xf numFmtId="0" fontId="24" fillId="0" borderId="5" xfId="6" applyFont="1" applyBorder="1" applyAlignment="1">
      <alignment horizontal="center" vertical="center" wrapText="1"/>
    </xf>
    <xf numFmtId="0" fontId="24" fillId="0" borderId="13" xfId="6" applyFont="1" applyBorder="1" applyAlignment="1">
      <alignment horizontal="center" vertical="center" wrapText="1"/>
    </xf>
    <xf numFmtId="0" fontId="25" fillId="0" borderId="2" xfId="8" applyFont="1" applyBorder="1" applyAlignment="1">
      <alignment horizontal="center" vertical="center"/>
    </xf>
    <xf numFmtId="0" fontId="25" fillId="0" borderId="3" xfId="8" applyFont="1" applyBorder="1" applyAlignment="1">
      <alignment horizontal="center" vertical="center"/>
    </xf>
    <xf numFmtId="0" fontId="25" fillId="0" borderId="4" xfId="8" applyFont="1" applyBorder="1" applyAlignment="1">
      <alignment horizontal="center" vertical="center"/>
    </xf>
    <xf numFmtId="0" fontId="22" fillId="0" borderId="5" xfId="8" applyFont="1" applyBorder="1" applyAlignment="1">
      <alignment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zoomScale="90" zoomScaleNormal="90" workbookViewId="0">
      <selection activeCell="E8" sqref="E8:G9"/>
    </sheetView>
  </sheetViews>
  <sheetFormatPr defaultColWidth="9" defaultRowHeight="13.5" x14ac:dyDescent="0.15"/>
  <cols>
    <col min="1" max="1" width="4.125" customWidth="1"/>
    <col min="2" max="3" width="9.875" customWidth="1"/>
    <col min="4" max="4" width="18.875" customWidth="1"/>
    <col min="5" max="5" width="17.25" style="5" customWidth="1"/>
    <col min="6" max="6" width="19.75" style="5" customWidth="1"/>
    <col min="7" max="7" width="17.25" style="5" customWidth="1"/>
    <col min="8" max="8" width="12.625" customWidth="1"/>
    <col min="9" max="9" width="9.75" customWidth="1"/>
    <col min="10" max="10" width="11" style="6" customWidth="1"/>
    <col min="11" max="11" width="14.5" customWidth="1"/>
  </cols>
  <sheetData>
    <row r="1" spans="1:11" ht="20.25" x14ac:dyDescent="0.15">
      <c r="A1" s="99" t="s">
        <v>0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1" customFormat="1" ht="22.5" x14ac:dyDescent="0.15">
      <c r="A2" s="100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1" s="63" customFormat="1" ht="18.75" x14ac:dyDescent="0.15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s="63" customFormat="1" ht="11.25" customHeight="1" x14ac:dyDescent="0.15">
      <c r="A4" s="66"/>
      <c r="B4" s="66"/>
      <c r="C4" s="66"/>
      <c r="D4" s="66"/>
      <c r="E4" s="67"/>
      <c r="F4" s="67"/>
      <c r="G4" s="67"/>
      <c r="H4" s="66"/>
      <c r="I4" s="66"/>
      <c r="J4" s="70"/>
      <c r="K4" s="66"/>
    </row>
    <row r="5" spans="1:11" s="71" customFormat="1" ht="20.25" customHeight="1" x14ac:dyDescent="0.15">
      <c r="A5" s="103" t="s">
        <v>3</v>
      </c>
      <c r="B5" s="104"/>
      <c r="C5" s="105"/>
      <c r="D5" s="103" t="s">
        <v>4</v>
      </c>
      <c r="E5" s="104"/>
      <c r="F5" s="104"/>
      <c r="G5" s="104"/>
      <c r="H5" s="104"/>
      <c r="I5" s="104"/>
      <c r="J5" s="104"/>
      <c r="K5" s="105"/>
    </row>
    <row r="6" spans="1:11" s="71" customFormat="1" ht="20.25" customHeight="1" x14ac:dyDescent="0.15">
      <c r="A6" s="103" t="s">
        <v>5</v>
      </c>
      <c r="B6" s="104"/>
      <c r="C6" s="105"/>
      <c r="D6" s="106" t="s">
        <v>6</v>
      </c>
      <c r="E6" s="107"/>
      <c r="F6" s="108"/>
      <c r="G6" s="103" t="s">
        <v>7</v>
      </c>
      <c r="H6" s="105"/>
      <c r="I6" s="103"/>
      <c r="J6" s="104"/>
      <c r="K6" s="105"/>
    </row>
    <row r="7" spans="1:11" s="71" customFormat="1" ht="30.75" customHeight="1" x14ac:dyDescent="0.15">
      <c r="A7" s="116" t="s">
        <v>8</v>
      </c>
      <c r="B7" s="133"/>
      <c r="C7" s="117"/>
      <c r="D7" s="10"/>
      <c r="E7" s="10" t="s">
        <v>9</v>
      </c>
      <c r="F7" s="11" t="s">
        <v>10</v>
      </c>
      <c r="G7" s="11" t="s">
        <v>11</v>
      </c>
      <c r="H7" s="12" t="s">
        <v>12</v>
      </c>
      <c r="I7" s="19" t="s">
        <v>13</v>
      </c>
      <c r="J7" s="43" t="s">
        <v>14</v>
      </c>
      <c r="K7" s="11" t="s">
        <v>15</v>
      </c>
    </row>
    <row r="8" spans="1:11" s="71" customFormat="1" ht="20.25" customHeight="1" x14ac:dyDescent="0.15">
      <c r="A8" s="131"/>
      <c r="B8" s="134"/>
      <c r="C8" s="132"/>
      <c r="D8" s="10" t="s">
        <v>16</v>
      </c>
      <c r="E8" s="10"/>
      <c r="F8" s="73"/>
      <c r="G8" s="73"/>
      <c r="H8" s="11">
        <v>10</v>
      </c>
      <c r="I8" s="20" t="e">
        <f>+G8/F8</f>
        <v>#DIV/0!</v>
      </c>
      <c r="J8" s="43" t="e">
        <f>IF(H8*I8&lt;10,H8*I8,10)</f>
        <v>#DIV/0!</v>
      </c>
      <c r="K8" s="128" t="s">
        <v>17</v>
      </c>
    </row>
    <row r="9" spans="1:11" s="71" customFormat="1" ht="20.25" customHeight="1" x14ac:dyDescent="0.15">
      <c r="A9" s="131"/>
      <c r="B9" s="134"/>
      <c r="C9" s="132"/>
      <c r="D9" s="14" t="s">
        <v>18</v>
      </c>
      <c r="E9" s="10"/>
      <c r="F9" s="73"/>
      <c r="G9" s="73"/>
      <c r="H9" s="11"/>
      <c r="I9" s="11"/>
      <c r="J9" s="84"/>
      <c r="K9" s="129"/>
    </row>
    <row r="10" spans="1:11" s="71" customFormat="1" ht="20.25" customHeight="1" x14ac:dyDescent="0.15">
      <c r="A10" s="131"/>
      <c r="B10" s="134"/>
      <c r="C10" s="132"/>
      <c r="D10" s="14" t="s">
        <v>19</v>
      </c>
      <c r="E10" s="14"/>
      <c r="F10" s="11"/>
      <c r="G10" s="11"/>
      <c r="H10" s="11"/>
      <c r="I10" s="11"/>
      <c r="J10" s="84"/>
      <c r="K10" s="129"/>
    </row>
    <row r="11" spans="1:11" s="71" customFormat="1" ht="20.25" customHeight="1" x14ac:dyDescent="0.15">
      <c r="A11" s="135"/>
      <c r="B11" s="136"/>
      <c r="C11" s="137"/>
      <c r="D11" s="14" t="s">
        <v>20</v>
      </c>
      <c r="E11" s="10"/>
      <c r="F11" s="11"/>
      <c r="G11" s="11"/>
      <c r="H11" s="11"/>
      <c r="I11" s="11"/>
      <c r="J11" s="84"/>
      <c r="K11" s="130"/>
    </row>
    <row r="12" spans="1:11" s="71" customFormat="1" ht="30.75" customHeight="1" x14ac:dyDescent="0.15">
      <c r="A12" s="121" t="s">
        <v>21</v>
      </c>
      <c r="B12" s="109" t="s">
        <v>22</v>
      </c>
      <c r="C12" s="110"/>
      <c r="D12" s="110"/>
      <c r="E12" s="110"/>
      <c r="F12" s="111"/>
      <c r="G12" s="109" t="s">
        <v>23</v>
      </c>
      <c r="H12" s="112"/>
      <c r="I12" s="112"/>
      <c r="J12" s="112"/>
      <c r="K12" s="113"/>
    </row>
    <row r="13" spans="1:11" s="71" customFormat="1" ht="76.5" customHeight="1" x14ac:dyDescent="0.15">
      <c r="A13" s="122"/>
      <c r="B13" s="109"/>
      <c r="C13" s="110"/>
      <c r="D13" s="110"/>
      <c r="E13" s="110"/>
      <c r="F13" s="111"/>
      <c r="G13" s="109"/>
      <c r="H13" s="110"/>
      <c r="I13" s="110"/>
      <c r="J13" s="110"/>
      <c r="K13" s="111"/>
    </row>
    <row r="14" spans="1:11" s="71" customFormat="1" ht="25.5" customHeight="1" x14ac:dyDescent="0.15">
      <c r="A14" s="121" t="s">
        <v>24</v>
      </c>
      <c r="B14" s="12" t="s">
        <v>25</v>
      </c>
      <c r="C14" s="11" t="s">
        <v>26</v>
      </c>
      <c r="D14" s="11" t="s">
        <v>27</v>
      </c>
      <c r="E14" s="11" t="s">
        <v>28</v>
      </c>
      <c r="F14" s="12" t="s">
        <v>29</v>
      </c>
      <c r="G14" s="11" t="s">
        <v>30</v>
      </c>
      <c r="H14" s="114" t="s">
        <v>15</v>
      </c>
      <c r="I14" s="115"/>
      <c r="J14" s="84" t="s">
        <v>14</v>
      </c>
      <c r="K14" s="12" t="s">
        <v>31</v>
      </c>
    </row>
    <row r="15" spans="1:11" s="71" customFormat="1" ht="25.5" customHeight="1" x14ac:dyDescent="0.15">
      <c r="A15" s="123"/>
      <c r="B15" s="124" t="s">
        <v>32</v>
      </c>
      <c r="C15" s="124" t="s">
        <v>33</v>
      </c>
      <c r="D15" s="87" t="s">
        <v>34</v>
      </c>
      <c r="E15" s="76">
        <v>3</v>
      </c>
      <c r="F15" s="94" t="s">
        <v>35</v>
      </c>
      <c r="G15" s="94" t="s">
        <v>35</v>
      </c>
      <c r="H15" s="116" t="s">
        <v>36</v>
      </c>
      <c r="I15" s="117"/>
      <c r="J15" s="11" t="s">
        <v>37</v>
      </c>
      <c r="K15" s="11" t="s">
        <v>37</v>
      </c>
    </row>
    <row r="16" spans="1:11" s="71" customFormat="1" ht="25.5" customHeight="1" x14ac:dyDescent="0.15">
      <c r="A16" s="123"/>
      <c r="B16" s="125"/>
      <c r="C16" s="125"/>
      <c r="D16" s="87" t="s">
        <v>38</v>
      </c>
      <c r="E16" s="76">
        <v>3</v>
      </c>
      <c r="F16" s="94" t="s">
        <v>39</v>
      </c>
      <c r="G16" s="94" t="s">
        <v>39</v>
      </c>
      <c r="H16" s="131"/>
      <c r="I16" s="132"/>
      <c r="J16" s="11" t="s">
        <v>37</v>
      </c>
      <c r="K16" s="11" t="s">
        <v>37</v>
      </c>
    </row>
    <row r="17" spans="1:11" s="71" customFormat="1" ht="25.5" customHeight="1" x14ac:dyDescent="0.15">
      <c r="A17" s="123"/>
      <c r="B17" s="125"/>
      <c r="C17" s="125"/>
      <c r="D17" s="87" t="s">
        <v>40</v>
      </c>
      <c r="E17" s="76">
        <v>3</v>
      </c>
      <c r="F17" s="94" t="s">
        <v>41</v>
      </c>
      <c r="G17" s="94" t="s">
        <v>41</v>
      </c>
      <c r="H17" s="131"/>
      <c r="I17" s="132"/>
      <c r="J17" s="11" t="s">
        <v>37</v>
      </c>
      <c r="K17" s="11" t="s">
        <v>37</v>
      </c>
    </row>
    <row r="18" spans="1:11" s="71" customFormat="1" ht="25.5" customHeight="1" x14ac:dyDescent="0.15">
      <c r="A18" s="123"/>
      <c r="B18" s="125"/>
      <c r="C18" s="125"/>
      <c r="D18" s="87" t="s">
        <v>42</v>
      </c>
      <c r="E18" s="76">
        <v>3</v>
      </c>
      <c r="F18" s="94" t="s">
        <v>43</v>
      </c>
      <c r="G18" s="94" t="s">
        <v>43</v>
      </c>
      <c r="H18" s="131"/>
      <c r="I18" s="132"/>
      <c r="J18" s="11" t="s">
        <v>37</v>
      </c>
      <c r="K18" s="11" t="s">
        <v>37</v>
      </c>
    </row>
    <row r="19" spans="1:11" s="71" customFormat="1" ht="25.5" customHeight="1" x14ac:dyDescent="0.15">
      <c r="A19" s="123"/>
      <c r="B19" s="125"/>
      <c r="C19" s="125"/>
      <c r="D19" s="87" t="s">
        <v>44</v>
      </c>
      <c r="E19" s="76">
        <v>3</v>
      </c>
      <c r="F19" s="94" t="s">
        <v>43</v>
      </c>
      <c r="G19" s="94" t="s">
        <v>43</v>
      </c>
      <c r="H19" s="131"/>
      <c r="I19" s="132"/>
      <c r="J19" s="11" t="s">
        <v>37</v>
      </c>
      <c r="K19" s="11" t="s">
        <v>37</v>
      </c>
    </row>
    <row r="20" spans="1:11" s="71" customFormat="1" ht="25.5" customHeight="1" x14ac:dyDescent="0.15">
      <c r="A20" s="123"/>
      <c r="B20" s="125"/>
      <c r="C20" s="124" t="s">
        <v>45</v>
      </c>
      <c r="D20" s="87" t="s">
        <v>46</v>
      </c>
      <c r="E20" s="78">
        <v>3</v>
      </c>
      <c r="F20" s="94" t="s">
        <v>47</v>
      </c>
      <c r="G20" s="94" t="s">
        <v>47</v>
      </c>
      <c r="H20" s="131"/>
      <c r="I20" s="132"/>
      <c r="J20" s="11" t="s">
        <v>37</v>
      </c>
      <c r="K20" s="11" t="s">
        <v>37</v>
      </c>
    </row>
    <row r="21" spans="1:11" s="71" customFormat="1" ht="25.5" customHeight="1" x14ac:dyDescent="0.15">
      <c r="A21" s="123"/>
      <c r="B21" s="125"/>
      <c r="C21" s="125"/>
      <c r="D21" s="75" t="s">
        <v>48</v>
      </c>
      <c r="E21" s="78">
        <v>3</v>
      </c>
      <c r="F21" s="94" t="s">
        <v>47</v>
      </c>
      <c r="G21" s="94" t="s">
        <v>47</v>
      </c>
      <c r="H21" s="131"/>
      <c r="I21" s="132"/>
      <c r="J21" s="11" t="s">
        <v>37</v>
      </c>
      <c r="K21" s="11" t="s">
        <v>37</v>
      </c>
    </row>
    <row r="22" spans="1:11" s="71" customFormat="1" ht="25.5" customHeight="1" x14ac:dyDescent="0.15">
      <c r="A22" s="123"/>
      <c r="B22" s="125"/>
      <c r="C22" s="125"/>
      <c r="D22" s="87" t="s">
        <v>49</v>
      </c>
      <c r="E22" s="78">
        <v>4</v>
      </c>
      <c r="F22" s="94" t="s">
        <v>47</v>
      </c>
      <c r="G22" s="94" t="s">
        <v>47</v>
      </c>
      <c r="H22" s="131"/>
      <c r="I22" s="132"/>
      <c r="J22" s="11" t="s">
        <v>37</v>
      </c>
      <c r="K22" s="11" t="s">
        <v>37</v>
      </c>
    </row>
    <row r="23" spans="1:11" s="71" customFormat="1" ht="25.5" customHeight="1" x14ac:dyDescent="0.15">
      <c r="A23" s="123"/>
      <c r="B23" s="125"/>
      <c r="C23" s="125"/>
      <c r="D23" s="87" t="s">
        <v>50</v>
      </c>
      <c r="E23" s="76">
        <v>3</v>
      </c>
      <c r="F23" s="94" t="s">
        <v>47</v>
      </c>
      <c r="G23" s="94" t="s">
        <v>47</v>
      </c>
      <c r="H23" s="131"/>
      <c r="I23" s="132"/>
      <c r="J23" s="11" t="s">
        <v>37</v>
      </c>
      <c r="K23" s="11" t="s">
        <v>37</v>
      </c>
    </row>
    <row r="24" spans="1:11" s="71" customFormat="1" ht="25.5" customHeight="1" x14ac:dyDescent="0.15">
      <c r="A24" s="123"/>
      <c r="B24" s="125"/>
      <c r="C24" s="126" t="s">
        <v>51</v>
      </c>
      <c r="D24" s="95" t="s">
        <v>52</v>
      </c>
      <c r="E24" s="76">
        <v>4</v>
      </c>
      <c r="F24" s="96" t="s">
        <v>53</v>
      </c>
      <c r="G24" s="96" t="s">
        <v>53</v>
      </c>
      <c r="H24" s="131"/>
      <c r="I24" s="132"/>
      <c r="J24" s="11" t="s">
        <v>37</v>
      </c>
      <c r="K24" s="11" t="s">
        <v>37</v>
      </c>
    </row>
    <row r="25" spans="1:11" s="71" customFormat="1" ht="25.5" customHeight="1" x14ac:dyDescent="0.15">
      <c r="A25" s="123"/>
      <c r="B25" s="125"/>
      <c r="C25" s="126"/>
      <c r="D25" s="97" t="s">
        <v>54</v>
      </c>
      <c r="E25" s="76">
        <v>4</v>
      </c>
      <c r="F25" s="96" t="s">
        <v>53</v>
      </c>
      <c r="G25" s="96" t="s">
        <v>53</v>
      </c>
      <c r="H25" s="131"/>
      <c r="I25" s="132"/>
      <c r="J25" s="11" t="s">
        <v>37</v>
      </c>
      <c r="K25" s="11" t="s">
        <v>37</v>
      </c>
    </row>
    <row r="26" spans="1:11" s="71" customFormat="1" ht="25.5" customHeight="1" x14ac:dyDescent="0.15">
      <c r="A26" s="123"/>
      <c r="B26" s="125"/>
      <c r="C26" s="126"/>
      <c r="D26" s="75" t="s">
        <v>55</v>
      </c>
      <c r="E26" s="76">
        <v>4</v>
      </c>
      <c r="F26" s="96" t="s">
        <v>53</v>
      </c>
      <c r="G26" s="96" t="s">
        <v>53</v>
      </c>
      <c r="H26" s="131"/>
      <c r="I26" s="132"/>
      <c r="J26" s="11" t="s">
        <v>37</v>
      </c>
      <c r="K26" s="11" t="s">
        <v>37</v>
      </c>
    </row>
    <row r="27" spans="1:11" s="71" customFormat="1" ht="43.5" customHeight="1" x14ac:dyDescent="0.15">
      <c r="A27" s="123"/>
      <c r="B27" s="125"/>
      <c r="C27" s="74" t="s">
        <v>56</v>
      </c>
      <c r="D27" s="80" t="s">
        <v>57</v>
      </c>
      <c r="E27" s="11">
        <v>10</v>
      </c>
      <c r="F27" s="96" t="s">
        <v>58</v>
      </c>
      <c r="G27" s="96" t="s">
        <v>58</v>
      </c>
      <c r="H27" s="116" t="s">
        <v>59</v>
      </c>
      <c r="I27" s="117"/>
      <c r="J27" s="11" t="s">
        <v>37</v>
      </c>
      <c r="K27" s="11" t="s">
        <v>37</v>
      </c>
    </row>
    <row r="28" spans="1:11" s="71" customFormat="1" ht="29.25" customHeight="1" x14ac:dyDescent="0.15">
      <c r="A28" s="123"/>
      <c r="B28" s="124" t="s">
        <v>60</v>
      </c>
      <c r="C28" s="124" t="s">
        <v>61</v>
      </c>
      <c r="D28" s="98" t="s">
        <v>62</v>
      </c>
      <c r="E28" s="11">
        <f>7+3</f>
        <v>10</v>
      </c>
      <c r="F28" s="78" t="s">
        <v>63</v>
      </c>
      <c r="G28" s="11" t="s">
        <v>64</v>
      </c>
      <c r="H28" s="116" t="s">
        <v>65</v>
      </c>
      <c r="I28" s="117"/>
      <c r="J28" s="11" t="s">
        <v>37</v>
      </c>
      <c r="K28" s="11" t="s">
        <v>37</v>
      </c>
    </row>
    <row r="29" spans="1:11" s="71" customFormat="1" ht="29.25" customHeight="1" x14ac:dyDescent="0.15">
      <c r="A29" s="123"/>
      <c r="B29" s="125"/>
      <c r="C29" s="125"/>
      <c r="D29" s="98" t="s">
        <v>66</v>
      </c>
      <c r="E29" s="11">
        <f>7+3</f>
        <v>10</v>
      </c>
      <c r="F29" s="78" t="s">
        <v>67</v>
      </c>
      <c r="G29" s="11" t="s">
        <v>64</v>
      </c>
      <c r="H29" s="131"/>
      <c r="I29" s="132"/>
      <c r="J29" s="11" t="s">
        <v>37</v>
      </c>
      <c r="K29" s="11" t="s">
        <v>37</v>
      </c>
    </row>
    <row r="30" spans="1:11" s="71" customFormat="1" ht="29.25" customHeight="1" x14ac:dyDescent="0.15">
      <c r="A30" s="123"/>
      <c r="B30" s="125"/>
      <c r="C30" s="125"/>
      <c r="D30" s="98" t="s">
        <v>68</v>
      </c>
      <c r="E30" s="11">
        <f>8+2</f>
        <v>10</v>
      </c>
      <c r="F30" s="78" t="s">
        <v>69</v>
      </c>
      <c r="G30" s="11" t="s">
        <v>64</v>
      </c>
      <c r="H30" s="131"/>
      <c r="I30" s="132"/>
      <c r="J30" s="11" t="s">
        <v>37</v>
      </c>
      <c r="K30" s="11" t="s">
        <v>37</v>
      </c>
    </row>
    <row r="31" spans="1:11" s="71" customFormat="1" ht="58.5" customHeight="1" x14ac:dyDescent="0.15">
      <c r="A31" s="123"/>
      <c r="B31" s="125"/>
      <c r="C31" s="127"/>
      <c r="D31" s="98" t="s">
        <v>70</v>
      </c>
      <c r="E31" s="11">
        <f>8+2</f>
        <v>10</v>
      </c>
      <c r="F31" s="78" t="s">
        <v>71</v>
      </c>
      <c r="G31" s="11" t="s">
        <v>72</v>
      </c>
      <c r="H31" s="131"/>
      <c r="I31" s="132"/>
      <c r="J31" s="11" t="s">
        <v>37</v>
      </c>
      <c r="K31" s="11" t="s">
        <v>37</v>
      </c>
    </row>
    <row r="32" spans="1:11" s="71" customFormat="1" ht="25.5" customHeight="1" x14ac:dyDescent="0.15">
      <c r="A32" s="118" t="s">
        <v>73</v>
      </c>
      <c r="B32" s="118"/>
      <c r="C32" s="118"/>
      <c r="D32" s="118"/>
      <c r="E32" s="118"/>
      <c r="F32" s="118"/>
      <c r="G32" s="118"/>
      <c r="H32" s="118"/>
      <c r="I32" s="118"/>
      <c r="J32" s="84" t="e">
        <f>J8+SUM(J15:J31)</f>
        <v>#DIV/0!</v>
      </c>
      <c r="K32" s="32"/>
    </row>
    <row r="33" spans="1:11" s="72" customFormat="1" ht="14.25" x14ac:dyDescent="0.15">
      <c r="A33" s="119" t="s">
        <v>74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</row>
    <row r="34" spans="1:11" s="71" customFormat="1" ht="14.25" x14ac:dyDescent="0.15">
      <c r="A34" s="120" t="s">
        <v>75</v>
      </c>
      <c r="B34" s="120"/>
      <c r="C34" s="120"/>
      <c r="D34" s="120"/>
      <c r="E34" s="120"/>
      <c r="F34" s="120"/>
      <c r="G34" s="120"/>
      <c r="H34" s="120"/>
      <c r="I34" s="120"/>
      <c r="J34" s="120"/>
      <c r="K34" s="120"/>
    </row>
    <row r="35" spans="1:11" s="71" customFormat="1" ht="14.25" x14ac:dyDescent="0.15">
      <c r="A35" s="120" t="s">
        <v>76</v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</row>
    <row r="36" spans="1:11" s="71" customFormat="1" ht="14.25" x14ac:dyDescent="0.15">
      <c r="A36" s="119" t="s">
        <v>77</v>
      </c>
      <c r="B36" s="119"/>
      <c r="C36" s="119"/>
      <c r="D36" s="119"/>
      <c r="E36" s="119"/>
      <c r="F36" s="119"/>
      <c r="G36" s="119"/>
      <c r="H36" s="119"/>
      <c r="I36" s="119"/>
      <c r="J36" s="119"/>
      <c r="K36" s="119"/>
    </row>
    <row r="37" spans="1:11" s="71" customFormat="1" ht="14.25" x14ac:dyDescent="0.15">
      <c r="E37" s="82"/>
      <c r="F37" s="82"/>
      <c r="G37" s="82"/>
      <c r="J37" s="85"/>
    </row>
  </sheetData>
  <mergeCells count="32">
    <mergeCell ref="A33:K33"/>
    <mergeCell ref="A34:K34"/>
    <mergeCell ref="A35:K35"/>
    <mergeCell ref="A36:K36"/>
    <mergeCell ref="A12:A13"/>
    <mergeCell ref="A14:A31"/>
    <mergeCell ref="B15:B27"/>
    <mergeCell ref="B28:B31"/>
    <mergeCell ref="C15:C19"/>
    <mergeCell ref="C20:C23"/>
    <mergeCell ref="C24:C26"/>
    <mergeCell ref="C28:C31"/>
    <mergeCell ref="H15:I26"/>
    <mergeCell ref="H28:I31"/>
    <mergeCell ref="B13:F13"/>
    <mergeCell ref="G13:K13"/>
    <mergeCell ref="H14:I14"/>
    <mergeCell ref="H27:I27"/>
    <mergeCell ref="A32:I32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K14" sqref="K14"/>
    </sheetView>
  </sheetViews>
  <sheetFormatPr defaultColWidth="9" defaultRowHeight="13.5" x14ac:dyDescent="0.15"/>
  <cols>
    <col min="1" max="1" width="4.125" style="24" customWidth="1"/>
    <col min="2" max="2" width="8.375" style="24" customWidth="1"/>
    <col min="3" max="3" width="8.75" style="24" customWidth="1"/>
    <col min="4" max="4" width="23.25" style="24" customWidth="1"/>
    <col min="5" max="5" width="17.25" style="25" customWidth="1"/>
    <col min="6" max="7" width="14.75" style="25" customWidth="1"/>
    <col min="8" max="9" width="8.625" style="24" customWidth="1"/>
    <col min="10" max="10" width="10.125" style="26" customWidth="1"/>
    <col min="11" max="11" width="13.625" style="24" customWidth="1"/>
    <col min="12" max="16384" width="9" style="24"/>
  </cols>
  <sheetData>
    <row r="1" spans="1:11" ht="20.25" x14ac:dyDescent="0.15">
      <c r="A1" s="178" t="s">
        <v>260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</row>
    <row r="2" spans="1:11" s="21" customFormat="1" ht="22.5" x14ac:dyDescent="0.15">
      <c r="A2" s="179" t="s">
        <v>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</row>
    <row r="3" spans="1:11" s="22" customFormat="1" ht="18.75" x14ac:dyDescent="0.15">
      <c r="A3" s="181" t="s">
        <v>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</row>
    <row r="4" spans="1:11" s="22" customFormat="1" ht="6" customHeight="1" x14ac:dyDescent="0.15">
      <c r="A4" s="27"/>
      <c r="B4" s="27"/>
      <c r="C4" s="27"/>
      <c r="D4" s="27"/>
      <c r="E4" s="28"/>
      <c r="F4" s="28"/>
      <c r="G4" s="28"/>
      <c r="H4" s="27"/>
      <c r="I4" s="27"/>
      <c r="J4" s="42"/>
      <c r="K4" s="27"/>
    </row>
    <row r="5" spans="1:11" ht="20.25" customHeight="1" x14ac:dyDescent="0.15">
      <c r="A5" s="182" t="s">
        <v>3</v>
      </c>
      <c r="B5" s="183"/>
      <c r="C5" s="184"/>
      <c r="D5" s="182" t="s">
        <v>261</v>
      </c>
      <c r="E5" s="183"/>
      <c r="F5" s="183"/>
      <c r="G5" s="183"/>
      <c r="H5" s="183"/>
      <c r="I5" s="183"/>
      <c r="J5" s="183"/>
      <c r="K5" s="184"/>
    </row>
    <row r="6" spans="1:11" ht="20.25" customHeight="1" x14ac:dyDescent="0.15">
      <c r="A6" s="182" t="s">
        <v>5</v>
      </c>
      <c r="B6" s="183"/>
      <c r="C6" s="184"/>
      <c r="D6" s="185" t="s">
        <v>6</v>
      </c>
      <c r="E6" s="186"/>
      <c r="F6" s="187"/>
      <c r="G6" s="182" t="s">
        <v>7</v>
      </c>
      <c r="H6" s="184"/>
      <c r="I6" s="182"/>
      <c r="J6" s="183"/>
      <c r="K6" s="184"/>
    </row>
    <row r="7" spans="1:11" ht="27.75" customHeight="1" x14ac:dyDescent="0.15">
      <c r="A7" s="190" t="s">
        <v>8</v>
      </c>
      <c r="B7" s="205"/>
      <c r="C7" s="191"/>
      <c r="D7" s="29"/>
      <c r="E7" s="10" t="s">
        <v>9</v>
      </c>
      <c r="F7" s="11" t="s">
        <v>10</v>
      </c>
      <c r="G7" s="11" t="s">
        <v>11</v>
      </c>
      <c r="H7" s="12" t="s">
        <v>12</v>
      </c>
      <c r="I7" s="19" t="s">
        <v>13</v>
      </c>
      <c r="J7" s="43" t="s">
        <v>14</v>
      </c>
      <c r="K7" s="31" t="s">
        <v>15</v>
      </c>
    </row>
    <row r="8" spans="1:11" ht="20.25" customHeight="1" x14ac:dyDescent="0.15">
      <c r="A8" s="201"/>
      <c r="B8" s="206"/>
      <c r="C8" s="202"/>
      <c r="D8" s="29" t="s">
        <v>16</v>
      </c>
      <c r="E8" s="29"/>
      <c r="F8" s="30"/>
      <c r="G8" s="30"/>
      <c r="H8" s="31">
        <v>10</v>
      </c>
      <c r="I8" s="20" t="e">
        <f>+G8/F8</f>
        <v>#DIV/0!</v>
      </c>
      <c r="J8" s="44" t="e">
        <f>IF(H8*I8&lt;10,H8*I8,10)</f>
        <v>#DIV/0!</v>
      </c>
      <c r="K8" s="169" t="s">
        <v>17</v>
      </c>
    </row>
    <row r="9" spans="1:11" ht="20.25" customHeight="1" x14ac:dyDescent="0.15">
      <c r="A9" s="201"/>
      <c r="B9" s="206"/>
      <c r="C9" s="202"/>
      <c r="D9" s="14" t="s">
        <v>18</v>
      </c>
      <c r="E9" s="32"/>
      <c r="F9" s="30"/>
      <c r="G9" s="30"/>
      <c r="H9" s="31"/>
      <c r="I9" s="20"/>
      <c r="J9" s="44"/>
      <c r="K9" s="170"/>
    </row>
    <row r="10" spans="1:11" ht="20.25" customHeight="1" x14ac:dyDescent="0.15">
      <c r="A10" s="201"/>
      <c r="B10" s="206"/>
      <c r="C10" s="202"/>
      <c r="D10" s="14" t="s">
        <v>19</v>
      </c>
      <c r="E10" s="14"/>
      <c r="F10" s="31"/>
      <c r="G10" s="31"/>
      <c r="H10" s="31"/>
      <c r="I10" s="31"/>
      <c r="J10" s="44"/>
      <c r="K10" s="170"/>
    </row>
    <row r="11" spans="1:11" ht="20.25" customHeight="1" x14ac:dyDescent="0.15">
      <c r="A11" s="203"/>
      <c r="B11" s="207"/>
      <c r="C11" s="204"/>
      <c r="D11" s="14" t="s">
        <v>20</v>
      </c>
      <c r="E11" s="10"/>
      <c r="F11" s="31"/>
      <c r="G11" s="31"/>
      <c r="H11" s="31"/>
      <c r="I11" s="31"/>
      <c r="J11" s="44"/>
      <c r="K11" s="171"/>
    </row>
    <row r="12" spans="1:11" ht="22.5" customHeight="1" x14ac:dyDescent="0.15">
      <c r="A12" s="195" t="s">
        <v>21</v>
      </c>
      <c r="B12" s="109" t="s">
        <v>22</v>
      </c>
      <c r="C12" s="110"/>
      <c r="D12" s="110"/>
      <c r="E12" s="110"/>
      <c r="F12" s="111"/>
      <c r="G12" s="109" t="s">
        <v>23</v>
      </c>
      <c r="H12" s="112"/>
      <c r="I12" s="112"/>
      <c r="J12" s="112"/>
      <c r="K12" s="113"/>
    </row>
    <row r="13" spans="1:11" ht="60.75" customHeight="1" x14ac:dyDescent="0.15">
      <c r="A13" s="196"/>
      <c r="B13" s="154"/>
      <c r="C13" s="155"/>
      <c r="D13" s="155"/>
      <c r="E13" s="155"/>
      <c r="F13" s="156"/>
      <c r="G13" s="154"/>
      <c r="H13" s="155"/>
      <c r="I13" s="155"/>
      <c r="J13" s="155"/>
      <c r="K13" s="156"/>
    </row>
    <row r="14" spans="1:11" ht="27.75" customHeight="1" x14ac:dyDescent="0.15">
      <c r="A14" s="195" t="s">
        <v>24</v>
      </c>
      <c r="B14" s="33" t="s">
        <v>25</v>
      </c>
      <c r="C14" s="31" t="s">
        <v>26</v>
      </c>
      <c r="D14" s="31" t="s">
        <v>27</v>
      </c>
      <c r="E14" s="31" t="s">
        <v>28</v>
      </c>
      <c r="F14" s="33" t="s">
        <v>29</v>
      </c>
      <c r="G14" s="31" t="s">
        <v>30</v>
      </c>
      <c r="H14" s="188" t="s">
        <v>15</v>
      </c>
      <c r="I14" s="189"/>
      <c r="J14" s="44" t="s">
        <v>14</v>
      </c>
      <c r="K14" s="33" t="s">
        <v>31</v>
      </c>
    </row>
    <row r="15" spans="1:11" ht="26.25" customHeight="1" x14ac:dyDescent="0.15">
      <c r="A15" s="197"/>
      <c r="B15" s="208" t="s">
        <v>32</v>
      </c>
      <c r="C15" s="198" t="s">
        <v>33</v>
      </c>
      <c r="D15" s="36" t="s">
        <v>262</v>
      </c>
      <c r="E15" s="37">
        <v>7</v>
      </c>
      <c r="F15" s="38" t="s">
        <v>263</v>
      </c>
      <c r="G15" s="38" t="s">
        <v>263</v>
      </c>
      <c r="H15" s="190" t="s">
        <v>240</v>
      </c>
      <c r="I15" s="191"/>
      <c r="J15" s="13" t="s">
        <v>37</v>
      </c>
      <c r="K15" s="13" t="s">
        <v>37</v>
      </c>
    </row>
    <row r="16" spans="1:11" ht="26.25" customHeight="1" x14ac:dyDescent="0.15">
      <c r="A16" s="197"/>
      <c r="B16" s="208"/>
      <c r="C16" s="199"/>
      <c r="D16" s="36" t="s">
        <v>264</v>
      </c>
      <c r="E16" s="37">
        <v>8</v>
      </c>
      <c r="F16" s="38" t="s">
        <v>39</v>
      </c>
      <c r="G16" s="38" t="s">
        <v>39</v>
      </c>
      <c r="H16" s="201"/>
      <c r="I16" s="202"/>
      <c r="J16" s="13" t="s">
        <v>37</v>
      </c>
      <c r="K16" s="13" t="s">
        <v>37</v>
      </c>
    </row>
    <row r="17" spans="1:11" ht="32.25" customHeight="1" x14ac:dyDescent="0.15">
      <c r="A17" s="197"/>
      <c r="B17" s="208"/>
      <c r="C17" s="198" t="s">
        <v>45</v>
      </c>
      <c r="D17" s="36" t="s">
        <v>265</v>
      </c>
      <c r="E17" s="37">
        <v>4</v>
      </c>
      <c r="F17" s="38" t="s">
        <v>266</v>
      </c>
      <c r="G17" s="38" t="s">
        <v>266</v>
      </c>
      <c r="H17" s="201"/>
      <c r="I17" s="202"/>
      <c r="J17" s="13" t="s">
        <v>37</v>
      </c>
      <c r="K17" s="13" t="s">
        <v>37</v>
      </c>
    </row>
    <row r="18" spans="1:11" ht="26.25" customHeight="1" x14ac:dyDescent="0.15">
      <c r="A18" s="197"/>
      <c r="B18" s="208"/>
      <c r="C18" s="199"/>
      <c r="D18" s="36" t="s">
        <v>267</v>
      </c>
      <c r="E18" s="37">
        <v>3</v>
      </c>
      <c r="F18" s="38" t="s">
        <v>47</v>
      </c>
      <c r="G18" s="38" t="s">
        <v>47</v>
      </c>
      <c r="H18" s="201"/>
      <c r="I18" s="202"/>
      <c r="J18" s="13" t="s">
        <v>37</v>
      </c>
      <c r="K18" s="13" t="s">
        <v>37</v>
      </c>
    </row>
    <row r="19" spans="1:11" ht="26.25" customHeight="1" x14ac:dyDescent="0.15">
      <c r="A19" s="197"/>
      <c r="B19" s="208"/>
      <c r="C19" s="199"/>
      <c r="D19" s="36" t="s">
        <v>268</v>
      </c>
      <c r="E19" s="37">
        <v>3</v>
      </c>
      <c r="F19" s="38" t="s">
        <v>47</v>
      </c>
      <c r="G19" s="38" t="s">
        <v>47</v>
      </c>
      <c r="H19" s="201"/>
      <c r="I19" s="202"/>
      <c r="J19" s="13" t="s">
        <v>37</v>
      </c>
      <c r="K19" s="13" t="s">
        <v>37</v>
      </c>
    </row>
    <row r="20" spans="1:11" ht="26.25" customHeight="1" x14ac:dyDescent="0.15">
      <c r="A20" s="197"/>
      <c r="B20" s="208"/>
      <c r="C20" s="199"/>
      <c r="D20" s="36" t="s">
        <v>269</v>
      </c>
      <c r="E20" s="37">
        <v>3</v>
      </c>
      <c r="F20" s="38" t="s">
        <v>270</v>
      </c>
      <c r="G20" s="38" t="s">
        <v>270</v>
      </c>
      <c r="H20" s="201"/>
      <c r="I20" s="202"/>
      <c r="J20" s="13" t="s">
        <v>37</v>
      </c>
      <c r="K20" s="13" t="s">
        <v>37</v>
      </c>
    </row>
    <row r="21" spans="1:11" ht="37.5" customHeight="1" x14ac:dyDescent="0.15">
      <c r="A21" s="197"/>
      <c r="B21" s="208"/>
      <c r="C21" s="198" t="s">
        <v>51</v>
      </c>
      <c r="D21" s="36" t="s">
        <v>271</v>
      </c>
      <c r="E21" s="37">
        <v>4</v>
      </c>
      <c r="F21" s="38" t="s">
        <v>272</v>
      </c>
      <c r="G21" s="38" t="s">
        <v>272</v>
      </c>
      <c r="H21" s="201"/>
      <c r="I21" s="202"/>
      <c r="J21" s="13" t="s">
        <v>37</v>
      </c>
      <c r="K21" s="13" t="s">
        <v>37</v>
      </c>
    </row>
    <row r="22" spans="1:11" ht="34.5" customHeight="1" x14ac:dyDescent="0.15">
      <c r="A22" s="197"/>
      <c r="B22" s="208"/>
      <c r="C22" s="199"/>
      <c r="D22" s="36" t="s">
        <v>273</v>
      </c>
      <c r="E22" s="37">
        <v>4</v>
      </c>
      <c r="F22" s="38" t="s">
        <v>274</v>
      </c>
      <c r="G22" s="38" t="s">
        <v>274</v>
      </c>
      <c r="H22" s="201"/>
      <c r="I22" s="202"/>
      <c r="J22" s="13" t="s">
        <v>37</v>
      </c>
      <c r="K22" s="13" t="s">
        <v>37</v>
      </c>
    </row>
    <row r="23" spans="1:11" ht="24.75" customHeight="1" x14ac:dyDescent="0.15">
      <c r="A23" s="197"/>
      <c r="B23" s="208"/>
      <c r="C23" s="199"/>
      <c r="D23" s="36" t="s">
        <v>275</v>
      </c>
      <c r="E23" s="37">
        <v>4</v>
      </c>
      <c r="F23" s="38" t="s">
        <v>276</v>
      </c>
      <c r="G23" s="38" t="s">
        <v>276</v>
      </c>
      <c r="H23" s="203"/>
      <c r="I23" s="204"/>
      <c r="J23" s="13" t="s">
        <v>37</v>
      </c>
      <c r="K23" s="13" t="s">
        <v>37</v>
      </c>
    </row>
    <row r="24" spans="1:11" ht="24.75" customHeight="1" x14ac:dyDescent="0.15">
      <c r="A24" s="197"/>
      <c r="B24" s="208"/>
      <c r="C24" s="208" t="s">
        <v>56</v>
      </c>
      <c r="D24" s="36" t="s">
        <v>57</v>
      </c>
      <c r="E24" s="37">
        <v>5</v>
      </c>
      <c r="F24" s="38" t="s">
        <v>58</v>
      </c>
      <c r="G24" s="38" t="s">
        <v>58</v>
      </c>
      <c r="H24" s="209" t="s">
        <v>168</v>
      </c>
      <c r="I24" s="209"/>
      <c r="J24" s="13" t="s">
        <v>37</v>
      </c>
      <c r="K24" s="13" t="s">
        <v>37</v>
      </c>
    </row>
    <row r="25" spans="1:11" ht="24.75" customHeight="1" x14ac:dyDescent="0.15">
      <c r="A25" s="197"/>
      <c r="B25" s="208"/>
      <c r="C25" s="208"/>
      <c r="D25" s="36" t="s">
        <v>277</v>
      </c>
      <c r="E25" s="37">
        <v>5</v>
      </c>
      <c r="F25" s="38" t="s">
        <v>270</v>
      </c>
      <c r="G25" s="38" t="s">
        <v>270</v>
      </c>
      <c r="H25" s="209"/>
      <c r="I25" s="209"/>
      <c r="J25" s="13" t="s">
        <v>37</v>
      </c>
      <c r="K25" s="13" t="s">
        <v>37</v>
      </c>
    </row>
    <row r="26" spans="1:11" ht="54" customHeight="1" x14ac:dyDescent="0.15">
      <c r="A26" s="197"/>
      <c r="B26" s="199" t="s">
        <v>60</v>
      </c>
      <c r="C26" s="199" t="s">
        <v>61</v>
      </c>
      <c r="D26" s="36" t="s">
        <v>150</v>
      </c>
      <c r="E26" s="37">
        <f>15+5</f>
        <v>20</v>
      </c>
      <c r="F26" s="38" t="s">
        <v>278</v>
      </c>
      <c r="G26" s="38" t="s">
        <v>278</v>
      </c>
      <c r="H26" s="201" t="s">
        <v>65</v>
      </c>
      <c r="I26" s="202"/>
      <c r="J26" s="13" t="s">
        <v>37</v>
      </c>
      <c r="K26" s="13" t="s">
        <v>37</v>
      </c>
    </row>
    <row r="27" spans="1:11" ht="72" customHeight="1" x14ac:dyDescent="0.15">
      <c r="A27" s="197"/>
      <c r="B27" s="199"/>
      <c r="C27" s="199"/>
      <c r="D27" s="36" t="s">
        <v>279</v>
      </c>
      <c r="E27" s="37">
        <f>15+5</f>
        <v>20</v>
      </c>
      <c r="F27" s="38" t="s">
        <v>280</v>
      </c>
      <c r="G27" s="38" t="s">
        <v>280</v>
      </c>
      <c r="H27" s="201"/>
      <c r="I27" s="202"/>
      <c r="J27" s="13" t="s">
        <v>37</v>
      </c>
      <c r="K27" s="13" t="s">
        <v>37</v>
      </c>
    </row>
    <row r="28" spans="1:11" ht="25.5" customHeight="1" x14ac:dyDescent="0.15">
      <c r="A28" s="192" t="s">
        <v>73</v>
      </c>
      <c r="B28" s="192"/>
      <c r="C28" s="192"/>
      <c r="D28" s="192"/>
      <c r="E28" s="192"/>
      <c r="F28" s="192"/>
      <c r="G28" s="192"/>
      <c r="H28" s="192"/>
      <c r="I28" s="192"/>
      <c r="J28" s="44" t="e">
        <f>J8+SUM(J15:J27)</f>
        <v>#DIV/0!</v>
      </c>
      <c r="K28" s="48"/>
    </row>
    <row r="29" spans="1:11" s="18" customFormat="1" x14ac:dyDescent="0.15">
      <c r="A29" s="193" t="s">
        <v>176</v>
      </c>
      <c r="B29" s="193"/>
      <c r="C29" s="193"/>
      <c r="D29" s="193"/>
      <c r="E29" s="193"/>
      <c r="F29" s="193"/>
      <c r="G29" s="193"/>
      <c r="H29" s="193"/>
      <c r="I29" s="193"/>
      <c r="J29" s="193"/>
      <c r="K29" s="193"/>
    </row>
    <row r="30" spans="1:11" x14ac:dyDescent="0.15">
      <c r="A30" s="194" t="s">
        <v>75</v>
      </c>
      <c r="B30" s="194"/>
      <c r="C30" s="194"/>
      <c r="D30" s="194"/>
      <c r="E30" s="194"/>
      <c r="F30" s="194"/>
      <c r="G30" s="194"/>
      <c r="H30" s="194"/>
      <c r="I30" s="194"/>
      <c r="J30" s="194"/>
      <c r="K30" s="194"/>
    </row>
    <row r="31" spans="1:11" x14ac:dyDescent="0.15">
      <c r="A31" s="194" t="s">
        <v>177</v>
      </c>
      <c r="B31" s="194"/>
      <c r="C31" s="194"/>
      <c r="D31" s="194"/>
      <c r="E31" s="194"/>
      <c r="F31" s="194"/>
      <c r="G31" s="194"/>
      <c r="H31" s="194"/>
      <c r="I31" s="194"/>
      <c r="J31" s="194"/>
      <c r="K31" s="194"/>
    </row>
    <row r="32" spans="1:11" x14ac:dyDescent="0.15">
      <c r="A32" s="193" t="s">
        <v>77</v>
      </c>
      <c r="B32" s="193"/>
      <c r="C32" s="193"/>
      <c r="D32" s="193"/>
      <c r="E32" s="193"/>
      <c r="F32" s="193"/>
      <c r="G32" s="193"/>
      <c r="H32" s="193"/>
      <c r="I32" s="193"/>
      <c r="J32" s="193"/>
      <c r="K32" s="193"/>
    </row>
  </sheetData>
  <mergeCells count="33">
    <mergeCell ref="A30:K30"/>
    <mergeCell ref="A31:K31"/>
    <mergeCell ref="A32:K32"/>
    <mergeCell ref="A12:A13"/>
    <mergeCell ref="A14:A27"/>
    <mergeCell ref="B15:B25"/>
    <mergeCell ref="B26:B27"/>
    <mergeCell ref="C15:C16"/>
    <mergeCell ref="C17:C20"/>
    <mergeCell ref="C21:C23"/>
    <mergeCell ref="C24:C25"/>
    <mergeCell ref="C26:C27"/>
    <mergeCell ref="H24:I25"/>
    <mergeCell ref="H15:I23"/>
    <mergeCell ref="H26:I27"/>
    <mergeCell ref="B13:F13"/>
    <mergeCell ref="G13:K13"/>
    <mergeCell ref="H14:I14"/>
    <mergeCell ref="A28:I28"/>
    <mergeCell ref="A29:K29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ageMargins left="0.35433070866141703" right="0.35433070866141703" top="0.39370078740157499" bottom="0.39370078740157499" header="0.511811023622047" footer="0.511811023622047"/>
  <pageSetup paperSize="9" scale="80"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A4" workbookViewId="0">
      <selection activeCell="K14" sqref="K14"/>
    </sheetView>
  </sheetViews>
  <sheetFormatPr defaultColWidth="9" defaultRowHeight="13.5" x14ac:dyDescent="0.15"/>
  <cols>
    <col min="1" max="1" width="4.5" style="24" customWidth="1"/>
    <col min="2" max="2" width="8.125" style="24" customWidth="1"/>
    <col min="3" max="3" width="9.875" style="24" customWidth="1"/>
    <col min="4" max="4" width="20.5" style="24" customWidth="1"/>
    <col min="5" max="5" width="17.25" style="25" customWidth="1"/>
    <col min="6" max="7" width="15.75" style="25" customWidth="1"/>
    <col min="8" max="8" width="9.375" style="24" customWidth="1"/>
    <col min="9" max="9" width="8.625" style="24" customWidth="1"/>
    <col min="10" max="10" width="9.25" style="26" customWidth="1"/>
    <col min="11" max="11" width="13.875" style="24" customWidth="1"/>
    <col min="12" max="16384" width="9" style="24"/>
  </cols>
  <sheetData>
    <row r="1" spans="1:11" ht="20.25" x14ac:dyDescent="0.15">
      <c r="A1" s="178" t="s">
        <v>281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</row>
    <row r="2" spans="1:11" s="21" customFormat="1" ht="22.5" x14ac:dyDescent="0.15">
      <c r="A2" s="179" t="s">
        <v>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</row>
    <row r="3" spans="1:11" s="22" customFormat="1" ht="18.75" x14ac:dyDescent="0.15">
      <c r="A3" s="181" t="s">
        <v>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</row>
    <row r="4" spans="1:11" s="22" customFormat="1" ht="8.25" customHeight="1" x14ac:dyDescent="0.15">
      <c r="A4" s="27"/>
      <c r="B4" s="27"/>
      <c r="C4" s="27"/>
      <c r="D4" s="27"/>
      <c r="E4" s="28"/>
      <c r="F4" s="28"/>
      <c r="G4" s="28"/>
      <c r="H4" s="27"/>
      <c r="I4" s="27"/>
      <c r="J4" s="42"/>
      <c r="K4" s="27"/>
    </row>
    <row r="5" spans="1:11" ht="20.25" customHeight="1" x14ac:dyDescent="0.15">
      <c r="A5" s="182" t="s">
        <v>3</v>
      </c>
      <c r="B5" s="183"/>
      <c r="C5" s="184"/>
      <c r="D5" s="182" t="s">
        <v>282</v>
      </c>
      <c r="E5" s="183"/>
      <c r="F5" s="183"/>
      <c r="G5" s="183"/>
      <c r="H5" s="183"/>
      <c r="I5" s="183"/>
      <c r="J5" s="183"/>
      <c r="K5" s="184"/>
    </row>
    <row r="6" spans="1:11" ht="20.25" customHeight="1" x14ac:dyDescent="0.15">
      <c r="A6" s="182" t="s">
        <v>5</v>
      </c>
      <c r="B6" s="183"/>
      <c r="C6" s="184"/>
      <c r="D6" s="185" t="s">
        <v>6</v>
      </c>
      <c r="E6" s="186"/>
      <c r="F6" s="187"/>
      <c r="G6" s="182" t="s">
        <v>7</v>
      </c>
      <c r="H6" s="184"/>
      <c r="I6" s="182"/>
      <c r="J6" s="183"/>
      <c r="K6" s="184"/>
    </row>
    <row r="7" spans="1:11" ht="33.75" customHeight="1" x14ac:dyDescent="0.15">
      <c r="A7" s="190" t="s">
        <v>8</v>
      </c>
      <c r="B7" s="205"/>
      <c r="C7" s="191"/>
      <c r="D7" s="29"/>
      <c r="E7" s="10" t="s">
        <v>9</v>
      </c>
      <c r="F7" s="11" t="s">
        <v>10</v>
      </c>
      <c r="G7" s="11" t="s">
        <v>11</v>
      </c>
      <c r="H7" s="12" t="s">
        <v>12</v>
      </c>
      <c r="I7" s="19" t="s">
        <v>13</v>
      </c>
      <c r="J7" s="43" t="s">
        <v>14</v>
      </c>
      <c r="K7" s="31" t="s">
        <v>15</v>
      </c>
    </row>
    <row r="8" spans="1:11" ht="20.25" customHeight="1" x14ac:dyDescent="0.15">
      <c r="A8" s="201"/>
      <c r="B8" s="206"/>
      <c r="C8" s="202"/>
      <c r="D8" s="29" t="s">
        <v>16</v>
      </c>
      <c r="E8" s="29"/>
      <c r="F8" s="30"/>
      <c r="G8" s="30"/>
      <c r="H8" s="31">
        <v>10</v>
      </c>
      <c r="I8" s="20" t="e">
        <f>+G8/F8</f>
        <v>#DIV/0!</v>
      </c>
      <c r="J8" s="44" t="e">
        <f>IF(H8*I8&lt;10,H8*I8,10)</f>
        <v>#DIV/0!</v>
      </c>
      <c r="K8" s="169" t="s">
        <v>17</v>
      </c>
    </row>
    <row r="9" spans="1:11" ht="20.25" customHeight="1" x14ac:dyDescent="0.15">
      <c r="A9" s="201"/>
      <c r="B9" s="206"/>
      <c r="C9" s="202"/>
      <c r="D9" s="14" t="s">
        <v>18</v>
      </c>
      <c r="E9" s="32"/>
      <c r="F9" s="30"/>
      <c r="G9" s="30"/>
      <c r="H9" s="31"/>
      <c r="I9" s="20"/>
      <c r="J9" s="44"/>
      <c r="K9" s="170"/>
    </row>
    <row r="10" spans="1:11" ht="20.25" customHeight="1" x14ac:dyDescent="0.15">
      <c r="A10" s="201"/>
      <c r="B10" s="206"/>
      <c r="C10" s="202"/>
      <c r="D10" s="14" t="s">
        <v>19</v>
      </c>
      <c r="E10" s="14"/>
      <c r="F10" s="31"/>
      <c r="G10" s="31"/>
      <c r="H10" s="31"/>
      <c r="I10" s="31"/>
      <c r="J10" s="44"/>
      <c r="K10" s="170"/>
    </row>
    <row r="11" spans="1:11" ht="20.25" customHeight="1" x14ac:dyDescent="0.15">
      <c r="A11" s="203"/>
      <c r="B11" s="207"/>
      <c r="C11" s="204"/>
      <c r="D11" s="14" t="s">
        <v>20</v>
      </c>
      <c r="E11" s="10"/>
      <c r="F11" s="31"/>
      <c r="G11" s="31"/>
      <c r="H11" s="31"/>
      <c r="I11" s="31"/>
      <c r="J11" s="44"/>
      <c r="K11" s="171"/>
    </row>
    <row r="12" spans="1:11" ht="21" customHeight="1" x14ac:dyDescent="0.15">
      <c r="A12" s="195" t="s">
        <v>21</v>
      </c>
      <c r="B12" s="109" t="s">
        <v>22</v>
      </c>
      <c r="C12" s="110"/>
      <c r="D12" s="110"/>
      <c r="E12" s="110"/>
      <c r="F12" s="111"/>
      <c r="G12" s="109" t="s">
        <v>23</v>
      </c>
      <c r="H12" s="112"/>
      <c r="I12" s="112"/>
      <c r="J12" s="112"/>
      <c r="K12" s="113"/>
    </row>
    <row r="13" spans="1:11" ht="63.75" customHeight="1" x14ac:dyDescent="0.15">
      <c r="A13" s="196"/>
      <c r="B13" s="154"/>
      <c r="C13" s="155"/>
      <c r="D13" s="155"/>
      <c r="E13" s="155"/>
      <c r="F13" s="156"/>
      <c r="G13" s="154"/>
      <c r="H13" s="155"/>
      <c r="I13" s="155"/>
      <c r="J13" s="155"/>
      <c r="K13" s="156"/>
    </row>
    <row r="14" spans="1:11" ht="25.5" customHeight="1" x14ac:dyDescent="0.15">
      <c r="A14" s="195" t="s">
        <v>24</v>
      </c>
      <c r="B14" s="33" t="s">
        <v>25</v>
      </c>
      <c r="C14" s="31" t="s">
        <v>26</v>
      </c>
      <c r="D14" s="31" t="s">
        <v>27</v>
      </c>
      <c r="E14" s="31" t="s">
        <v>28</v>
      </c>
      <c r="F14" s="33" t="s">
        <v>29</v>
      </c>
      <c r="G14" s="31" t="s">
        <v>30</v>
      </c>
      <c r="H14" s="188" t="s">
        <v>15</v>
      </c>
      <c r="I14" s="189"/>
      <c r="J14" s="44" t="s">
        <v>14</v>
      </c>
      <c r="K14" s="33" t="s">
        <v>31</v>
      </c>
    </row>
    <row r="15" spans="1:11" ht="23.25" customHeight="1" x14ac:dyDescent="0.15">
      <c r="A15" s="197"/>
      <c r="B15" s="208" t="s">
        <v>32</v>
      </c>
      <c r="C15" s="198" t="s">
        <v>33</v>
      </c>
      <c r="D15" s="36" t="s">
        <v>283</v>
      </c>
      <c r="E15" s="37">
        <v>3</v>
      </c>
      <c r="F15" s="38" t="s">
        <v>123</v>
      </c>
      <c r="G15" s="38" t="s">
        <v>123</v>
      </c>
      <c r="H15" s="190" t="s">
        <v>240</v>
      </c>
      <c r="I15" s="191"/>
      <c r="J15" s="13" t="s">
        <v>37</v>
      </c>
      <c r="K15" s="13" t="s">
        <v>37</v>
      </c>
    </row>
    <row r="16" spans="1:11" ht="23.25" customHeight="1" x14ac:dyDescent="0.15">
      <c r="A16" s="197"/>
      <c r="B16" s="208"/>
      <c r="C16" s="199"/>
      <c r="D16" s="36" t="s">
        <v>284</v>
      </c>
      <c r="E16" s="37">
        <v>3</v>
      </c>
      <c r="F16" s="38" t="s">
        <v>84</v>
      </c>
      <c r="G16" s="38" t="s">
        <v>84</v>
      </c>
      <c r="H16" s="201"/>
      <c r="I16" s="202"/>
      <c r="J16" s="13" t="s">
        <v>37</v>
      </c>
      <c r="K16" s="13" t="s">
        <v>37</v>
      </c>
    </row>
    <row r="17" spans="1:11" ht="23.25" customHeight="1" x14ac:dyDescent="0.15">
      <c r="A17" s="197"/>
      <c r="B17" s="208"/>
      <c r="C17" s="199"/>
      <c r="D17" s="36" t="s">
        <v>285</v>
      </c>
      <c r="E17" s="37">
        <v>3</v>
      </c>
      <c r="F17" s="38" t="s">
        <v>39</v>
      </c>
      <c r="G17" s="38" t="s">
        <v>39</v>
      </c>
      <c r="H17" s="201"/>
      <c r="I17" s="202"/>
      <c r="J17" s="13" t="s">
        <v>37</v>
      </c>
      <c r="K17" s="13" t="s">
        <v>37</v>
      </c>
    </row>
    <row r="18" spans="1:11" ht="23.25" customHeight="1" x14ac:dyDescent="0.15">
      <c r="A18" s="197"/>
      <c r="B18" s="208"/>
      <c r="C18" s="199"/>
      <c r="D18" s="36" t="s">
        <v>286</v>
      </c>
      <c r="E18" s="37">
        <v>3</v>
      </c>
      <c r="F18" s="38" t="s">
        <v>35</v>
      </c>
      <c r="G18" s="38" t="s">
        <v>35</v>
      </c>
      <c r="H18" s="201"/>
      <c r="I18" s="202"/>
      <c r="J18" s="13" t="s">
        <v>37</v>
      </c>
      <c r="K18" s="13" t="s">
        <v>37</v>
      </c>
    </row>
    <row r="19" spans="1:11" ht="23.25" customHeight="1" x14ac:dyDescent="0.15">
      <c r="A19" s="197"/>
      <c r="B19" s="208"/>
      <c r="C19" s="199"/>
      <c r="D19" s="36" t="s">
        <v>287</v>
      </c>
      <c r="E19" s="37">
        <v>3</v>
      </c>
      <c r="F19" s="38" t="s">
        <v>123</v>
      </c>
      <c r="G19" s="38" t="s">
        <v>123</v>
      </c>
      <c r="H19" s="201"/>
      <c r="I19" s="202"/>
      <c r="J19" s="13" t="s">
        <v>37</v>
      </c>
      <c r="K19" s="13" t="s">
        <v>37</v>
      </c>
    </row>
    <row r="20" spans="1:11" ht="23.25" customHeight="1" x14ac:dyDescent="0.15">
      <c r="A20" s="197"/>
      <c r="B20" s="208"/>
      <c r="C20" s="198" t="s">
        <v>45</v>
      </c>
      <c r="D20" s="36" t="s">
        <v>288</v>
      </c>
      <c r="E20" s="37">
        <v>2</v>
      </c>
      <c r="F20" s="38" t="s">
        <v>289</v>
      </c>
      <c r="G20" s="38" t="s">
        <v>289</v>
      </c>
      <c r="H20" s="201"/>
      <c r="I20" s="202"/>
      <c r="J20" s="13" t="s">
        <v>37</v>
      </c>
      <c r="K20" s="13" t="s">
        <v>37</v>
      </c>
    </row>
    <row r="21" spans="1:11" ht="23.25" customHeight="1" x14ac:dyDescent="0.15">
      <c r="A21" s="197"/>
      <c r="B21" s="208"/>
      <c r="C21" s="199"/>
      <c r="D21" s="36" t="s">
        <v>290</v>
      </c>
      <c r="E21" s="37">
        <v>2</v>
      </c>
      <c r="F21" s="38" t="s">
        <v>291</v>
      </c>
      <c r="G21" s="38" t="s">
        <v>291</v>
      </c>
      <c r="H21" s="201"/>
      <c r="I21" s="202"/>
      <c r="J21" s="13" t="s">
        <v>37</v>
      </c>
      <c r="K21" s="13" t="s">
        <v>37</v>
      </c>
    </row>
    <row r="22" spans="1:11" ht="23.25" customHeight="1" x14ac:dyDescent="0.15">
      <c r="A22" s="197"/>
      <c r="B22" s="208"/>
      <c r="C22" s="199"/>
      <c r="D22" s="36" t="s">
        <v>292</v>
      </c>
      <c r="E22" s="37">
        <v>3</v>
      </c>
      <c r="F22" s="38" t="s">
        <v>293</v>
      </c>
      <c r="G22" s="38" t="s">
        <v>293</v>
      </c>
      <c r="H22" s="201"/>
      <c r="I22" s="202"/>
      <c r="J22" s="13" t="s">
        <v>37</v>
      </c>
      <c r="K22" s="13" t="s">
        <v>37</v>
      </c>
    </row>
    <row r="23" spans="1:11" ht="23.25" customHeight="1" x14ac:dyDescent="0.15">
      <c r="A23" s="197"/>
      <c r="B23" s="208"/>
      <c r="C23" s="199"/>
      <c r="D23" s="36" t="s">
        <v>294</v>
      </c>
      <c r="E23" s="37">
        <v>3</v>
      </c>
      <c r="F23" s="38" t="s">
        <v>47</v>
      </c>
      <c r="G23" s="38" t="s">
        <v>47</v>
      </c>
      <c r="H23" s="201"/>
      <c r="I23" s="202"/>
      <c r="J23" s="13" t="s">
        <v>37</v>
      </c>
      <c r="K23" s="13" t="s">
        <v>37</v>
      </c>
    </row>
    <row r="24" spans="1:11" ht="23.25" customHeight="1" x14ac:dyDescent="0.15">
      <c r="A24" s="197"/>
      <c r="B24" s="208"/>
      <c r="C24" s="199"/>
      <c r="D24" s="36" t="s">
        <v>295</v>
      </c>
      <c r="E24" s="37">
        <v>3</v>
      </c>
      <c r="F24" s="38" t="s">
        <v>47</v>
      </c>
      <c r="G24" s="38" t="s">
        <v>47</v>
      </c>
      <c r="H24" s="201"/>
      <c r="I24" s="202"/>
      <c r="J24" s="13" t="s">
        <v>37</v>
      </c>
      <c r="K24" s="13" t="s">
        <v>37</v>
      </c>
    </row>
    <row r="25" spans="1:11" ht="23.25" customHeight="1" x14ac:dyDescent="0.15">
      <c r="A25" s="197"/>
      <c r="B25" s="208"/>
      <c r="C25" s="198" t="s">
        <v>51</v>
      </c>
      <c r="D25" s="36" t="s">
        <v>296</v>
      </c>
      <c r="E25" s="37">
        <v>4</v>
      </c>
      <c r="F25" s="39" t="s">
        <v>97</v>
      </c>
      <c r="G25" s="39" t="s">
        <v>97</v>
      </c>
      <c r="H25" s="201"/>
      <c r="I25" s="202"/>
      <c r="J25" s="13" t="s">
        <v>37</v>
      </c>
      <c r="K25" s="13" t="s">
        <v>37</v>
      </c>
    </row>
    <row r="26" spans="1:11" ht="23.25" customHeight="1" x14ac:dyDescent="0.15">
      <c r="A26" s="197"/>
      <c r="B26" s="208"/>
      <c r="C26" s="199"/>
      <c r="D26" s="36" t="s">
        <v>297</v>
      </c>
      <c r="E26" s="37">
        <v>4</v>
      </c>
      <c r="F26" s="39" t="s">
        <v>97</v>
      </c>
      <c r="G26" s="39" t="s">
        <v>97</v>
      </c>
      <c r="H26" s="201"/>
      <c r="I26" s="202"/>
      <c r="J26" s="13" t="s">
        <v>37</v>
      </c>
      <c r="K26" s="13" t="s">
        <v>37</v>
      </c>
    </row>
    <row r="27" spans="1:11" ht="23.25" customHeight="1" x14ac:dyDescent="0.15">
      <c r="A27" s="197"/>
      <c r="B27" s="208"/>
      <c r="C27" s="199"/>
      <c r="D27" s="36" t="s">
        <v>298</v>
      </c>
      <c r="E27" s="37">
        <v>4</v>
      </c>
      <c r="F27" s="39" t="s">
        <v>97</v>
      </c>
      <c r="G27" s="39" t="s">
        <v>97</v>
      </c>
      <c r="H27" s="203"/>
      <c r="I27" s="204"/>
      <c r="J27" s="13" t="s">
        <v>37</v>
      </c>
      <c r="K27" s="13" t="s">
        <v>37</v>
      </c>
    </row>
    <row r="28" spans="1:11" ht="54" customHeight="1" x14ac:dyDescent="0.15">
      <c r="A28" s="197"/>
      <c r="B28" s="208"/>
      <c r="C28" s="34" t="s">
        <v>299</v>
      </c>
      <c r="D28" s="36" t="s">
        <v>57</v>
      </c>
      <c r="E28" s="37">
        <v>10</v>
      </c>
      <c r="F28" s="38" t="s">
        <v>58</v>
      </c>
      <c r="G28" s="38" t="s">
        <v>58</v>
      </c>
      <c r="H28" s="190" t="s">
        <v>256</v>
      </c>
      <c r="I28" s="191"/>
      <c r="J28" s="13" t="s">
        <v>37</v>
      </c>
      <c r="K28" s="13" t="s">
        <v>37</v>
      </c>
    </row>
    <row r="29" spans="1:11" ht="49.9" customHeight="1" x14ac:dyDescent="0.15">
      <c r="A29" s="197"/>
      <c r="B29" s="199" t="s">
        <v>60</v>
      </c>
      <c r="C29" s="198" t="s">
        <v>61</v>
      </c>
      <c r="D29" s="36" t="s">
        <v>150</v>
      </c>
      <c r="E29" s="37">
        <f>10+3</f>
        <v>13</v>
      </c>
      <c r="F29" s="38" t="s">
        <v>300</v>
      </c>
      <c r="G29" s="38" t="s">
        <v>173</v>
      </c>
      <c r="H29" s="190" t="s">
        <v>65</v>
      </c>
      <c r="I29" s="191"/>
      <c r="J29" s="13" t="s">
        <v>37</v>
      </c>
      <c r="K29" s="13" t="s">
        <v>37</v>
      </c>
    </row>
    <row r="30" spans="1:11" ht="82.5" customHeight="1" x14ac:dyDescent="0.15">
      <c r="A30" s="197"/>
      <c r="B30" s="199"/>
      <c r="C30" s="199"/>
      <c r="D30" s="36" t="s">
        <v>301</v>
      </c>
      <c r="E30" s="37">
        <f>10+3</f>
        <v>13</v>
      </c>
      <c r="F30" s="38" t="s">
        <v>302</v>
      </c>
      <c r="G30" s="38" t="s">
        <v>303</v>
      </c>
      <c r="H30" s="201"/>
      <c r="I30" s="202"/>
      <c r="J30" s="13" t="s">
        <v>37</v>
      </c>
      <c r="K30" s="13" t="s">
        <v>37</v>
      </c>
    </row>
    <row r="31" spans="1:11" ht="46.9" customHeight="1" x14ac:dyDescent="0.15">
      <c r="A31" s="197"/>
      <c r="B31" s="199"/>
      <c r="C31" s="199"/>
      <c r="D31" s="40" t="s">
        <v>304</v>
      </c>
      <c r="E31" s="31">
        <f>10+4</f>
        <v>14</v>
      </c>
      <c r="F31" s="37" t="s">
        <v>305</v>
      </c>
      <c r="G31" s="37" t="s">
        <v>173</v>
      </c>
      <c r="H31" s="201"/>
      <c r="I31" s="202"/>
      <c r="J31" s="13" t="s">
        <v>37</v>
      </c>
      <c r="K31" s="13" t="s">
        <v>37</v>
      </c>
    </row>
    <row r="32" spans="1:11" ht="19.5" customHeight="1" x14ac:dyDescent="0.15">
      <c r="A32" s="210" t="s">
        <v>73</v>
      </c>
      <c r="B32" s="211"/>
      <c r="C32" s="211"/>
      <c r="D32" s="211"/>
      <c r="E32" s="211"/>
      <c r="F32" s="211"/>
      <c r="G32" s="211"/>
      <c r="H32" s="211"/>
      <c r="I32" s="212"/>
      <c r="J32" s="45" t="e">
        <f>J8+SUM(J15:J31)</f>
        <v>#DIV/0!</v>
      </c>
      <c r="K32" s="46"/>
    </row>
    <row r="33" spans="1:11" s="23" customFormat="1" ht="5.25" customHeight="1" x14ac:dyDescent="0.15">
      <c r="A33" s="41"/>
      <c r="B33" s="41"/>
      <c r="C33" s="41"/>
      <c r="D33" s="41"/>
      <c r="E33" s="41"/>
      <c r="F33" s="41"/>
      <c r="G33" s="41"/>
      <c r="H33" s="41"/>
      <c r="I33" s="41"/>
      <c r="J33" s="47"/>
    </row>
    <row r="34" spans="1:11" s="18" customFormat="1" x14ac:dyDescent="0.15">
      <c r="A34" s="193" t="s">
        <v>176</v>
      </c>
      <c r="B34" s="193"/>
      <c r="C34" s="193"/>
      <c r="D34" s="193"/>
      <c r="E34" s="193"/>
      <c r="F34" s="193"/>
      <c r="G34" s="193"/>
      <c r="H34" s="193"/>
      <c r="I34" s="193"/>
      <c r="J34" s="193"/>
      <c r="K34" s="193"/>
    </row>
    <row r="35" spans="1:11" x14ac:dyDescent="0.15">
      <c r="A35" s="194" t="s">
        <v>75</v>
      </c>
      <c r="B35" s="194"/>
      <c r="C35" s="194"/>
      <c r="D35" s="194"/>
      <c r="E35" s="194"/>
      <c r="F35" s="194"/>
      <c r="G35" s="194"/>
      <c r="H35" s="194"/>
      <c r="I35" s="194"/>
      <c r="J35" s="194"/>
      <c r="K35" s="194"/>
    </row>
    <row r="36" spans="1:11" x14ac:dyDescent="0.15">
      <c r="A36" s="194" t="s">
        <v>177</v>
      </c>
      <c r="B36" s="194"/>
      <c r="C36" s="194"/>
      <c r="D36" s="194"/>
      <c r="E36" s="194"/>
      <c r="F36" s="194"/>
      <c r="G36" s="194"/>
      <c r="H36" s="194"/>
      <c r="I36" s="194"/>
      <c r="J36" s="194"/>
      <c r="K36" s="194"/>
    </row>
    <row r="37" spans="1:11" x14ac:dyDescent="0.15">
      <c r="A37" s="193" t="s">
        <v>77</v>
      </c>
      <c r="B37" s="193"/>
      <c r="C37" s="193"/>
      <c r="D37" s="193"/>
      <c r="E37" s="193"/>
      <c r="F37" s="193"/>
      <c r="G37" s="193"/>
      <c r="H37" s="193"/>
      <c r="I37" s="193"/>
      <c r="J37" s="193"/>
      <c r="K37" s="193"/>
    </row>
  </sheetData>
  <mergeCells count="32">
    <mergeCell ref="A34:K34"/>
    <mergeCell ref="A35:K35"/>
    <mergeCell ref="A36:K36"/>
    <mergeCell ref="A37:K37"/>
    <mergeCell ref="A12:A13"/>
    <mergeCell ref="A14:A31"/>
    <mergeCell ref="B15:B28"/>
    <mergeCell ref="B29:B31"/>
    <mergeCell ref="C15:C19"/>
    <mergeCell ref="C20:C24"/>
    <mergeCell ref="C25:C27"/>
    <mergeCell ref="C29:C31"/>
    <mergeCell ref="H15:I27"/>
    <mergeCell ref="H29:I31"/>
    <mergeCell ref="B13:F13"/>
    <mergeCell ref="G13:K13"/>
    <mergeCell ref="H14:I14"/>
    <mergeCell ref="H28:I28"/>
    <mergeCell ref="A32:I32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ageMargins left="0.35433070866141703" right="0.35433070866141703" top="0.196850393700787" bottom="0.196850393700787" header="0.511811023622047" footer="0.511811023622047"/>
  <pageSetup paperSize="9" scale="80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tabSelected="1" topLeftCell="A19" zoomScale="69" zoomScaleNormal="69" workbookViewId="0">
      <selection activeCell="K22" sqref="A5:K22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5" customWidth="1"/>
    <col min="6" max="7" width="15.75" style="5" customWidth="1"/>
    <col min="8" max="9" width="12.125" customWidth="1"/>
    <col min="10" max="10" width="8.625" style="6" customWidth="1"/>
    <col min="11" max="11" width="15.125" customWidth="1"/>
  </cols>
  <sheetData>
    <row r="1" spans="1:14" ht="20.25" x14ac:dyDescent="0.15">
      <c r="A1" s="99"/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4" ht="22.5" x14ac:dyDescent="0.15">
      <c r="A2" s="100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4" s="1" customFormat="1" ht="22.5" x14ac:dyDescent="0.15">
      <c r="A3" s="102" t="s">
        <v>306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4" ht="8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7"/>
      <c r="K4" s="7"/>
    </row>
    <row r="5" spans="1:14" s="2" customFormat="1" ht="20.25" customHeight="1" x14ac:dyDescent="0.15">
      <c r="A5" s="217" t="s">
        <v>3</v>
      </c>
      <c r="B5" s="218"/>
      <c r="C5" s="219"/>
      <c r="D5" s="217" t="s">
        <v>307</v>
      </c>
      <c r="E5" s="218"/>
      <c r="F5" s="218"/>
      <c r="G5" s="218"/>
      <c r="H5" s="218"/>
      <c r="I5" s="218"/>
      <c r="J5" s="218"/>
      <c r="K5" s="219"/>
    </row>
    <row r="6" spans="1:14" s="2" customFormat="1" ht="20.25" customHeight="1" x14ac:dyDescent="0.15">
      <c r="A6" s="217" t="s">
        <v>5</v>
      </c>
      <c r="B6" s="218"/>
      <c r="C6" s="219"/>
      <c r="D6" s="217" t="s">
        <v>328</v>
      </c>
      <c r="E6" s="218"/>
      <c r="F6" s="219"/>
      <c r="G6" s="217" t="s">
        <v>7</v>
      </c>
      <c r="H6" s="219"/>
      <c r="I6" s="217" t="s">
        <v>308</v>
      </c>
      <c r="J6" s="218"/>
      <c r="K6" s="219"/>
    </row>
    <row r="7" spans="1:14" s="3" customFormat="1" ht="21.95" customHeight="1" x14ac:dyDescent="0.15">
      <c r="A7" s="213" t="s">
        <v>309</v>
      </c>
      <c r="B7" s="213"/>
      <c r="C7" s="213"/>
      <c r="D7" s="214" t="s">
        <v>310</v>
      </c>
      <c r="E7" s="215"/>
      <c r="F7" s="216"/>
      <c r="G7" s="213" t="s">
        <v>311</v>
      </c>
      <c r="H7" s="213"/>
      <c r="I7" s="214" t="s">
        <v>312</v>
      </c>
      <c r="J7" s="215"/>
      <c r="K7" s="216"/>
      <c r="L7" s="18"/>
      <c r="M7" s="18"/>
      <c r="N7" s="18"/>
    </row>
    <row r="8" spans="1:14" s="2" customFormat="1" ht="36" customHeight="1" x14ac:dyDescent="0.15">
      <c r="A8" s="220" t="s">
        <v>8</v>
      </c>
      <c r="B8" s="221"/>
      <c r="C8" s="222"/>
      <c r="D8" s="223"/>
      <c r="E8" s="223" t="s">
        <v>9</v>
      </c>
      <c r="F8" s="224" t="s">
        <v>10</v>
      </c>
      <c r="G8" s="224" t="s">
        <v>11</v>
      </c>
      <c r="H8" s="225" t="s">
        <v>329</v>
      </c>
      <c r="I8" s="226" t="s">
        <v>313</v>
      </c>
      <c r="J8" s="227" t="s">
        <v>14</v>
      </c>
      <c r="K8" s="228"/>
    </row>
    <row r="9" spans="1:14" s="2" customFormat="1" ht="17.25" customHeight="1" x14ac:dyDescent="0.15">
      <c r="A9" s="229"/>
      <c r="B9" s="230"/>
      <c r="C9" s="231"/>
      <c r="D9" s="223" t="s">
        <v>16</v>
      </c>
      <c r="E9" s="223">
        <v>94.048500000000004</v>
      </c>
      <c r="F9" s="223">
        <v>71.529499999999999</v>
      </c>
      <c r="G9" s="223">
        <v>71.529499999999999</v>
      </c>
      <c r="H9" s="224">
        <v>10</v>
      </c>
      <c r="I9" s="232">
        <f>+G9/F9</f>
        <v>1</v>
      </c>
      <c r="J9" s="227">
        <f>IF(H9*I9&lt;10,H9*I9,10)</f>
        <v>10</v>
      </c>
      <c r="K9" s="228"/>
    </row>
    <row r="10" spans="1:14" s="2" customFormat="1" ht="18" customHeight="1" x14ac:dyDescent="0.15">
      <c r="A10" s="229"/>
      <c r="B10" s="230"/>
      <c r="C10" s="231"/>
      <c r="D10" s="233" t="s">
        <v>18</v>
      </c>
      <c r="E10" s="223">
        <v>94.048500000000004</v>
      </c>
      <c r="F10" s="223">
        <v>71.529499999999999</v>
      </c>
      <c r="G10" s="223">
        <v>71.529499999999999</v>
      </c>
      <c r="H10" s="224"/>
      <c r="I10" s="232"/>
      <c r="J10" s="227"/>
      <c r="K10" s="228"/>
    </row>
    <row r="11" spans="1:14" s="2" customFormat="1" ht="18" customHeight="1" x14ac:dyDescent="0.15">
      <c r="A11" s="229"/>
      <c r="B11" s="230"/>
      <c r="C11" s="231"/>
      <c r="D11" s="233" t="s">
        <v>19</v>
      </c>
      <c r="E11" s="233"/>
      <c r="F11" s="224"/>
      <c r="G11" s="224"/>
      <c r="H11" s="224"/>
      <c r="I11" s="224"/>
      <c r="J11" s="227"/>
      <c r="K11" s="228"/>
    </row>
    <row r="12" spans="1:14" s="2" customFormat="1" ht="21.75" customHeight="1" x14ac:dyDescent="0.15">
      <c r="A12" s="234"/>
      <c r="B12" s="235"/>
      <c r="C12" s="236"/>
      <c r="D12" s="233" t="s">
        <v>20</v>
      </c>
      <c r="E12" s="223"/>
      <c r="F12" s="224"/>
      <c r="G12" s="224"/>
      <c r="H12" s="224"/>
      <c r="I12" s="224"/>
      <c r="J12" s="227"/>
      <c r="K12" s="228"/>
    </row>
    <row r="13" spans="1:14" s="2" customFormat="1" ht="25.5" customHeight="1" x14ac:dyDescent="0.15">
      <c r="A13" s="237" t="s">
        <v>21</v>
      </c>
      <c r="B13" s="238" t="s">
        <v>22</v>
      </c>
      <c r="C13" s="239"/>
      <c r="D13" s="239"/>
      <c r="E13" s="239"/>
      <c r="F13" s="240"/>
      <c r="G13" s="238" t="s">
        <v>23</v>
      </c>
      <c r="H13" s="241"/>
      <c r="I13" s="241"/>
      <c r="J13" s="241"/>
      <c r="K13" s="242"/>
    </row>
    <row r="14" spans="1:14" s="2" customFormat="1" ht="63.75" customHeight="1" x14ac:dyDescent="0.15">
      <c r="A14" s="243"/>
      <c r="B14" s="238" t="s">
        <v>314</v>
      </c>
      <c r="C14" s="239"/>
      <c r="D14" s="239"/>
      <c r="E14" s="239"/>
      <c r="F14" s="240"/>
      <c r="G14" s="238" t="s">
        <v>314</v>
      </c>
      <c r="H14" s="239"/>
      <c r="I14" s="239"/>
      <c r="J14" s="239"/>
      <c r="K14" s="240"/>
    </row>
    <row r="15" spans="1:14" s="2" customFormat="1" ht="25.9" customHeight="1" x14ac:dyDescent="0.15">
      <c r="A15" s="244" t="s">
        <v>24</v>
      </c>
      <c r="B15" s="245" t="s">
        <v>25</v>
      </c>
      <c r="C15" s="246" t="s">
        <v>26</v>
      </c>
      <c r="D15" s="247" t="s">
        <v>27</v>
      </c>
      <c r="E15" s="248"/>
      <c r="F15" s="245" t="s">
        <v>29</v>
      </c>
      <c r="G15" s="246" t="s">
        <v>30</v>
      </c>
      <c r="H15" s="249" t="s">
        <v>28</v>
      </c>
      <c r="I15" s="250"/>
      <c r="J15" s="251" t="s">
        <v>14</v>
      </c>
      <c r="K15" s="245" t="s">
        <v>315</v>
      </c>
    </row>
    <row r="16" spans="1:14" s="2" customFormat="1" ht="25.5" x14ac:dyDescent="0.15">
      <c r="A16" s="252"/>
      <c r="B16" s="253" t="s">
        <v>316</v>
      </c>
      <c r="C16" s="254" t="s">
        <v>33</v>
      </c>
      <c r="D16" s="247" t="s">
        <v>317</v>
      </c>
      <c r="E16" s="248"/>
      <c r="F16" s="245" t="s">
        <v>318</v>
      </c>
      <c r="G16" s="245" t="s">
        <v>318</v>
      </c>
      <c r="H16" s="249">
        <v>15</v>
      </c>
      <c r="I16" s="250"/>
      <c r="J16" s="255">
        <v>15</v>
      </c>
      <c r="K16" s="245"/>
    </row>
    <row r="17" spans="1:11" s="2" customFormat="1" ht="59.1" customHeight="1" x14ac:dyDescent="0.15">
      <c r="A17" s="252"/>
      <c r="B17" s="253"/>
      <c r="C17" s="254" t="s">
        <v>45</v>
      </c>
      <c r="D17" s="247" t="s">
        <v>319</v>
      </c>
      <c r="E17" s="248"/>
      <c r="F17" s="256" t="s">
        <v>320</v>
      </c>
      <c r="G17" s="256" t="s">
        <v>320</v>
      </c>
      <c r="H17" s="249">
        <v>13</v>
      </c>
      <c r="I17" s="250"/>
      <c r="J17" s="255">
        <v>13</v>
      </c>
      <c r="K17" s="246"/>
    </row>
    <row r="18" spans="1:11" s="4" customFormat="1" ht="38.25" x14ac:dyDescent="0.15">
      <c r="A18" s="252"/>
      <c r="B18" s="253"/>
      <c r="C18" s="254" t="s">
        <v>51</v>
      </c>
      <c r="D18" s="247" t="s">
        <v>321</v>
      </c>
      <c r="E18" s="248"/>
      <c r="F18" s="257" t="s">
        <v>322</v>
      </c>
      <c r="G18" s="257" t="s">
        <v>322</v>
      </c>
      <c r="H18" s="249">
        <v>12</v>
      </c>
      <c r="I18" s="250"/>
      <c r="J18" s="258">
        <v>12</v>
      </c>
      <c r="K18" s="246"/>
    </row>
    <row r="19" spans="1:11" s="2" customFormat="1" ht="30.95" customHeight="1" x14ac:dyDescent="0.15">
      <c r="A19" s="252"/>
      <c r="B19" s="253"/>
      <c r="C19" s="259" t="s">
        <v>56</v>
      </c>
      <c r="D19" s="247" t="s">
        <v>323</v>
      </c>
      <c r="E19" s="248"/>
      <c r="F19" s="257" t="s">
        <v>324</v>
      </c>
      <c r="G19" s="257" t="s">
        <v>324</v>
      </c>
      <c r="H19" s="249">
        <v>5</v>
      </c>
      <c r="I19" s="250"/>
      <c r="J19" s="258">
        <v>5</v>
      </c>
      <c r="K19" s="246"/>
    </row>
    <row r="20" spans="1:11" s="2" customFormat="1" ht="51.4" customHeight="1" x14ac:dyDescent="0.15">
      <c r="A20" s="252"/>
      <c r="B20" s="253"/>
      <c r="C20" s="260"/>
      <c r="D20" s="247" t="s">
        <v>57</v>
      </c>
      <c r="E20" s="248"/>
      <c r="F20" s="261" t="s">
        <v>325</v>
      </c>
      <c r="G20" s="261" t="s">
        <v>325</v>
      </c>
      <c r="H20" s="249">
        <v>5</v>
      </c>
      <c r="I20" s="250"/>
      <c r="J20" s="246">
        <v>5</v>
      </c>
      <c r="K20" s="246"/>
    </row>
    <row r="21" spans="1:11" s="2" customFormat="1" ht="215.65" customHeight="1" x14ac:dyDescent="0.15">
      <c r="A21" s="252"/>
      <c r="B21" s="262" t="s">
        <v>60</v>
      </c>
      <c r="C21" s="263" t="s">
        <v>61</v>
      </c>
      <c r="D21" s="247" t="s">
        <v>150</v>
      </c>
      <c r="E21" s="248"/>
      <c r="F21" s="256" t="s">
        <v>326</v>
      </c>
      <c r="G21" s="256" t="s">
        <v>326</v>
      </c>
      <c r="H21" s="249">
        <v>40</v>
      </c>
      <c r="I21" s="250"/>
      <c r="J21" s="246">
        <v>35</v>
      </c>
      <c r="K21" s="245" t="s">
        <v>327</v>
      </c>
    </row>
    <row r="22" spans="1:11" s="2" customFormat="1" x14ac:dyDescent="0.15">
      <c r="A22" s="264" t="s">
        <v>73</v>
      </c>
      <c r="B22" s="265"/>
      <c r="C22" s="265"/>
      <c r="D22" s="265"/>
      <c r="E22" s="265"/>
      <c r="F22" s="265"/>
      <c r="G22" s="265"/>
      <c r="H22" s="265"/>
      <c r="I22" s="266"/>
      <c r="J22" s="251">
        <f>J9+SUM(J16:J21)</f>
        <v>95</v>
      </c>
      <c r="K22" s="267"/>
    </row>
  </sheetData>
  <mergeCells count="42">
    <mergeCell ref="A8:C12"/>
    <mergeCell ref="A22:I22"/>
    <mergeCell ref="A13:A14"/>
    <mergeCell ref="A15:A21"/>
    <mergeCell ref="B16:B20"/>
    <mergeCell ref="C19:C20"/>
    <mergeCell ref="D19:E19"/>
    <mergeCell ref="H19:I19"/>
    <mergeCell ref="D20:E20"/>
    <mergeCell ref="H20:I20"/>
    <mergeCell ref="D21:E21"/>
    <mergeCell ref="H21:I21"/>
    <mergeCell ref="D16:E16"/>
    <mergeCell ref="H16:I16"/>
    <mergeCell ref="D17:E17"/>
    <mergeCell ref="H17:I17"/>
    <mergeCell ref="D18:E18"/>
    <mergeCell ref="H18:I18"/>
    <mergeCell ref="B13:F13"/>
    <mergeCell ref="G13:K13"/>
    <mergeCell ref="B14:F14"/>
    <mergeCell ref="G14:K14"/>
    <mergeCell ref="D15:E15"/>
    <mergeCell ref="H15:I15"/>
    <mergeCell ref="J8:K8"/>
    <mergeCell ref="J9:K9"/>
    <mergeCell ref="J10:K10"/>
    <mergeCell ref="J11:K11"/>
    <mergeCell ref="J12:K12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21" type="noConversion"/>
  <pageMargins left="0.35433070866141703" right="0.35433070866141703" top="0.39370078740157499" bottom="0.39370078740157499" header="0.511811023622047" footer="0.511811023622047"/>
  <pageSetup paperSize="9" scale="70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3.5" x14ac:dyDescent="0.15"/>
  <sheetData/>
  <phoneticPr fontId="2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A4" workbookViewId="0">
      <selection activeCell="K14" sqref="K14"/>
    </sheetView>
  </sheetViews>
  <sheetFormatPr defaultColWidth="9" defaultRowHeight="13.5" x14ac:dyDescent="0.15"/>
  <cols>
    <col min="1" max="1" width="4.125" customWidth="1"/>
    <col min="2" max="3" width="9.875" customWidth="1"/>
    <col min="4" max="4" width="20.5" customWidth="1"/>
    <col min="5" max="5" width="17.25" style="5" customWidth="1"/>
    <col min="6" max="7" width="19.625" style="5" customWidth="1"/>
    <col min="8" max="9" width="15.25" customWidth="1"/>
    <col min="10" max="10" width="9.75" style="6" customWidth="1"/>
    <col min="11" max="11" width="14.625" customWidth="1"/>
  </cols>
  <sheetData>
    <row r="1" spans="1:11" ht="20.25" x14ac:dyDescent="0.15">
      <c r="A1" s="99" t="s">
        <v>78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1" customFormat="1" ht="22.5" x14ac:dyDescent="0.15">
      <c r="A2" s="100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1" s="63" customFormat="1" ht="18.75" x14ac:dyDescent="0.15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s="63" customFormat="1" ht="12" customHeight="1" x14ac:dyDescent="0.15">
      <c r="A4" s="66"/>
      <c r="B4" s="66"/>
      <c r="C4" s="66"/>
      <c r="D4" s="66"/>
      <c r="E4" s="67"/>
      <c r="F4" s="67"/>
      <c r="G4" s="67"/>
      <c r="H4" s="66"/>
      <c r="I4" s="66"/>
      <c r="J4" s="70"/>
      <c r="K4" s="66"/>
    </row>
    <row r="5" spans="1:11" s="71" customFormat="1" ht="20.25" customHeight="1" x14ac:dyDescent="0.15">
      <c r="A5" s="103" t="s">
        <v>3</v>
      </c>
      <c r="B5" s="104"/>
      <c r="C5" s="105"/>
      <c r="D5" s="103" t="s">
        <v>79</v>
      </c>
      <c r="E5" s="104"/>
      <c r="F5" s="104"/>
      <c r="G5" s="104"/>
      <c r="H5" s="104"/>
      <c r="I5" s="104"/>
      <c r="J5" s="104"/>
      <c r="K5" s="105"/>
    </row>
    <row r="6" spans="1:11" s="71" customFormat="1" ht="20.25" customHeight="1" x14ac:dyDescent="0.15">
      <c r="A6" s="103" t="s">
        <v>5</v>
      </c>
      <c r="B6" s="104"/>
      <c r="C6" s="105"/>
      <c r="D6" s="106" t="s">
        <v>80</v>
      </c>
      <c r="E6" s="107"/>
      <c r="F6" s="108"/>
      <c r="G6" s="103" t="s">
        <v>7</v>
      </c>
      <c r="H6" s="105"/>
      <c r="I6" s="103"/>
      <c r="J6" s="104"/>
      <c r="K6" s="105"/>
    </row>
    <row r="7" spans="1:11" s="71" customFormat="1" ht="20.25" customHeight="1" x14ac:dyDescent="0.15">
      <c r="A7" s="116" t="s">
        <v>8</v>
      </c>
      <c r="B7" s="133"/>
      <c r="C7" s="117"/>
      <c r="D7" s="10"/>
      <c r="E7" s="10" t="s">
        <v>9</v>
      </c>
      <c r="F7" s="11" t="s">
        <v>10</v>
      </c>
      <c r="G7" s="11" t="s">
        <v>11</v>
      </c>
      <c r="H7" s="12" t="s">
        <v>12</v>
      </c>
      <c r="I7" s="19" t="s">
        <v>13</v>
      </c>
      <c r="J7" s="43" t="s">
        <v>14</v>
      </c>
      <c r="K7" s="11" t="s">
        <v>15</v>
      </c>
    </row>
    <row r="8" spans="1:11" s="71" customFormat="1" ht="20.25" customHeight="1" x14ac:dyDescent="0.15">
      <c r="A8" s="131"/>
      <c r="B8" s="134"/>
      <c r="C8" s="132"/>
      <c r="D8" s="10" t="s">
        <v>16</v>
      </c>
      <c r="E8" s="10"/>
      <c r="F8" s="73"/>
      <c r="G8" s="73"/>
      <c r="H8" s="11">
        <v>10</v>
      </c>
      <c r="I8" s="83" t="e">
        <f>+G8/F8</f>
        <v>#DIV/0!</v>
      </c>
      <c r="J8" s="43" t="e">
        <f>IF(H8*I8&lt;10,H8*I8,10)</f>
        <v>#DIV/0!</v>
      </c>
      <c r="K8" s="128" t="s">
        <v>17</v>
      </c>
    </row>
    <row r="9" spans="1:11" s="71" customFormat="1" ht="20.25" customHeight="1" x14ac:dyDescent="0.15">
      <c r="A9" s="131"/>
      <c r="B9" s="134"/>
      <c r="C9" s="132"/>
      <c r="D9" s="14" t="s">
        <v>18</v>
      </c>
      <c r="E9" s="32"/>
      <c r="F9" s="73"/>
      <c r="G9" s="73"/>
      <c r="H9" s="11"/>
      <c r="I9" s="83"/>
      <c r="J9" s="43"/>
      <c r="K9" s="129"/>
    </row>
    <row r="10" spans="1:11" s="71" customFormat="1" ht="20.25" customHeight="1" x14ac:dyDescent="0.15">
      <c r="A10" s="131"/>
      <c r="B10" s="134"/>
      <c r="C10" s="132"/>
      <c r="D10" s="14" t="s">
        <v>19</v>
      </c>
      <c r="E10" s="14"/>
      <c r="F10" s="11"/>
      <c r="G10" s="11"/>
      <c r="H10" s="11"/>
      <c r="I10" s="11"/>
      <c r="J10" s="84"/>
      <c r="K10" s="129"/>
    </row>
    <row r="11" spans="1:11" s="71" customFormat="1" ht="20.25" customHeight="1" x14ac:dyDescent="0.15">
      <c r="A11" s="135"/>
      <c r="B11" s="136"/>
      <c r="C11" s="137"/>
      <c r="D11" s="14" t="s">
        <v>20</v>
      </c>
      <c r="E11" s="10"/>
      <c r="F11" s="11"/>
      <c r="G11" s="11"/>
      <c r="H11" s="11"/>
      <c r="I11" s="11"/>
      <c r="J11" s="84"/>
      <c r="K11" s="130"/>
    </row>
    <row r="12" spans="1:11" s="71" customFormat="1" ht="25.5" customHeight="1" x14ac:dyDescent="0.15">
      <c r="A12" s="121" t="s">
        <v>21</v>
      </c>
      <c r="B12" s="109" t="s">
        <v>22</v>
      </c>
      <c r="C12" s="110"/>
      <c r="D12" s="110"/>
      <c r="E12" s="110"/>
      <c r="F12" s="111"/>
      <c r="G12" s="109" t="s">
        <v>23</v>
      </c>
      <c r="H12" s="112"/>
      <c r="I12" s="112"/>
      <c r="J12" s="112"/>
      <c r="K12" s="113"/>
    </row>
    <row r="13" spans="1:11" s="71" customFormat="1" ht="69" customHeight="1" x14ac:dyDescent="0.15">
      <c r="A13" s="122"/>
      <c r="B13" s="109"/>
      <c r="C13" s="110"/>
      <c r="D13" s="110"/>
      <c r="E13" s="110"/>
      <c r="F13" s="111"/>
      <c r="G13" s="109"/>
      <c r="H13" s="110"/>
      <c r="I13" s="110"/>
      <c r="J13" s="110"/>
      <c r="K13" s="111"/>
    </row>
    <row r="14" spans="1:11" s="71" customFormat="1" ht="25.5" customHeight="1" x14ac:dyDescent="0.15">
      <c r="A14" s="121" t="s">
        <v>24</v>
      </c>
      <c r="B14" s="12" t="s">
        <v>25</v>
      </c>
      <c r="C14" s="11" t="s">
        <v>26</v>
      </c>
      <c r="D14" s="11" t="s">
        <v>27</v>
      </c>
      <c r="E14" s="11" t="s">
        <v>28</v>
      </c>
      <c r="F14" s="12" t="s">
        <v>29</v>
      </c>
      <c r="G14" s="11" t="s">
        <v>30</v>
      </c>
      <c r="H14" s="114" t="s">
        <v>15</v>
      </c>
      <c r="I14" s="115"/>
      <c r="J14" s="84" t="s">
        <v>14</v>
      </c>
      <c r="K14" s="12" t="s">
        <v>31</v>
      </c>
    </row>
    <row r="15" spans="1:11" s="71" customFormat="1" ht="26.25" customHeight="1" x14ac:dyDescent="0.15">
      <c r="A15" s="123"/>
      <c r="B15" s="124" t="s">
        <v>32</v>
      </c>
      <c r="C15" s="124" t="s">
        <v>33</v>
      </c>
      <c r="D15" s="80" t="s">
        <v>81</v>
      </c>
      <c r="E15" s="76">
        <v>5</v>
      </c>
      <c r="F15" s="94" t="s">
        <v>82</v>
      </c>
      <c r="G15" s="94" t="s">
        <v>82</v>
      </c>
      <c r="H15" s="116" t="s">
        <v>36</v>
      </c>
      <c r="I15" s="117"/>
      <c r="J15" s="11" t="s">
        <v>37</v>
      </c>
      <c r="K15" s="11" t="s">
        <v>37</v>
      </c>
    </row>
    <row r="16" spans="1:11" s="71" customFormat="1" ht="26.25" customHeight="1" x14ac:dyDescent="0.15">
      <c r="A16" s="123"/>
      <c r="B16" s="125"/>
      <c r="C16" s="125"/>
      <c r="D16" s="80" t="s">
        <v>83</v>
      </c>
      <c r="E16" s="76">
        <v>5</v>
      </c>
      <c r="F16" s="94" t="s">
        <v>84</v>
      </c>
      <c r="G16" s="94" t="s">
        <v>84</v>
      </c>
      <c r="H16" s="131"/>
      <c r="I16" s="132"/>
      <c r="J16" s="11" t="s">
        <v>37</v>
      </c>
      <c r="K16" s="11" t="s">
        <v>37</v>
      </c>
    </row>
    <row r="17" spans="1:11" s="71" customFormat="1" ht="26.25" customHeight="1" x14ac:dyDescent="0.15">
      <c r="A17" s="123"/>
      <c r="B17" s="125"/>
      <c r="C17" s="127"/>
      <c r="D17" s="80" t="s">
        <v>85</v>
      </c>
      <c r="E17" s="76">
        <v>5</v>
      </c>
      <c r="F17" s="94" t="s">
        <v>86</v>
      </c>
      <c r="G17" s="94" t="s">
        <v>86</v>
      </c>
      <c r="H17" s="131"/>
      <c r="I17" s="132"/>
      <c r="J17" s="11" t="s">
        <v>37</v>
      </c>
      <c r="K17" s="11" t="s">
        <v>37</v>
      </c>
    </row>
    <row r="18" spans="1:11" s="71" customFormat="1" ht="26.25" customHeight="1" x14ac:dyDescent="0.15">
      <c r="A18" s="123"/>
      <c r="B18" s="125"/>
      <c r="C18" s="124" t="s">
        <v>45</v>
      </c>
      <c r="D18" s="80" t="s">
        <v>87</v>
      </c>
      <c r="E18" s="76">
        <v>2</v>
      </c>
      <c r="F18" s="94" t="s">
        <v>88</v>
      </c>
      <c r="G18" s="94" t="s">
        <v>88</v>
      </c>
      <c r="H18" s="131"/>
      <c r="I18" s="132"/>
      <c r="J18" s="11" t="s">
        <v>37</v>
      </c>
      <c r="K18" s="11" t="s">
        <v>37</v>
      </c>
    </row>
    <row r="19" spans="1:11" s="71" customFormat="1" ht="26.25" customHeight="1" x14ac:dyDescent="0.15">
      <c r="A19" s="123"/>
      <c r="B19" s="125"/>
      <c r="C19" s="125"/>
      <c r="D19" s="80" t="s">
        <v>89</v>
      </c>
      <c r="E19" s="76">
        <v>2</v>
      </c>
      <c r="F19" s="94" t="s">
        <v>88</v>
      </c>
      <c r="G19" s="94" t="s">
        <v>88</v>
      </c>
      <c r="H19" s="131"/>
      <c r="I19" s="132"/>
      <c r="J19" s="11" t="s">
        <v>37</v>
      </c>
      <c r="K19" s="11" t="s">
        <v>37</v>
      </c>
    </row>
    <row r="20" spans="1:11" s="71" customFormat="1" ht="26.25" customHeight="1" x14ac:dyDescent="0.15">
      <c r="A20" s="123"/>
      <c r="B20" s="125"/>
      <c r="C20" s="125"/>
      <c r="D20" s="80" t="s">
        <v>90</v>
      </c>
      <c r="E20" s="76">
        <v>2</v>
      </c>
      <c r="F20" s="94" t="s">
        <v>88</v>
      </c>
      <c r="G20" s="94" t="s">
        <v>88</v>
      </c>
      <c r="H20" s="131"/>
      <c r="I20" s="132"/>
      <c r="J20" s="11" t="s">
        <v>37</v>
      </c>
      <c r="K20" s="11" t="s">
        <v>37</v>
      </c>
    </row>
    <row r="21" spans="1:11" s="71" customFormat="1" ht="26.25" customHeight="1" x14ac:dyDescent="0.15">
      <c r="A21" s="123"/>
      <c r="B21" s="125"/>
      <c r="C21" s="125"/>
      <c r="D21" s="80" t="s">
        <v>91</v>
      </c>
      <c r="E21" s="76">
        <v>1</v>
      </c>
      <c r="F21" s="94" t="s">
        <v>92</v>
      </c>
      <c r="G21" s="94" t="s">
        <v>92</v>
      </c>
      <c r="H21" s="131"/>
      <c r="I21" s="132"/>
      <c r="J21" s="11" t="s">
        <v>37</v>
      </c>
      <c r="K21" s="11" t="s">
        <v>37</v>
      </c>
    </row>
    <row r="22" spans="1:11" s="71" customFormat="1" ht="26.25" customHeight="1" x14ac:dyDescent="0.15">
      <c r="A22" s="123"/>
      <c r="B22" s="125"/>
      <c r="C22" s="125"/>
      <c r="D22" s="80" t="s">
        <v>93</v>
      </c>
      <c r="E22" s="76">
        <v>2</v>
      </c>
      <c r="F22" s="94" t="s">
        <v>88</v>
      </c>
      <c r="G22" s="94" t="s">
        <v>88</v>
      </c>
      <c r="H22" s="131"/>
      <c r="I22" s="132"/>
      <c r="J22" s="11" t="s">
        <v>37</v>
      </c>
      <c r="K22" s="11" t="s">
        <v>37</v>
      </c>
    </row>
    <row r="23" spans="1:11" s="71" customFormat="1" ht="26.25" customHeight="1" x14ac:dyDescent="0.15">
      <c r="A23" s="123"/>
      <c r="B23" s="125"/>
      <c r="C23" s="125"/>
      <c r="D23" s="80" t="s">
        <v>94</v>
      </c>
      <c r="E23" s="76">
        <v>2</v>
      </c>
      <c r="F23" s="94" t="s">
        <v>88</v>
      </c>
      <c r="G23" s="94" t="s">
        <v>88</v>
      </c>
      <c r="H23" s="131"/>
      <c r="I23" s="132"/>
      <c r="J23" s="11" t="s">
        <v>37</v>
      </c>
      <c r="K23" s="11" t="s">
        <v>37</v>
      </c>
    </row>
    <row r="24" spans="1:11" s="71" customFormat="1" ht="26.25" customHeight="1" x14ac:dyDescent="0.15">
      <c r="A24" s="123"/>
      <c r="B24" s="125"/>
      <c r="C24" s="127"/>
      <c r="D24" s="80" t="s">
        <v>95</v>
      </c>
      <c r="E24" s="76">
        <v>2</v>
      </c>
      <c r="F24" s="94" t="s">
        <v>88</v>
      </c>
      <c r="G24" s="94" t="s">
        <v>88</v>
      </c>
      <c r="H24" s="131"/>
      <c r="I24" s="132"/>
      <c r="J24" s="11" t="s">
        <v>37</v>
      </c>
      <c r="K24" s="11" t="s">
        <v>37</v>
      </c>
    </row>
    <row r="25" spans="1:11" s="71" customFormat="1" ht="26.25" customHeight="1" x14ac:dyDescent="0.15">
      <c r="A25" s="123"/>
      <c r="B25" s="125"/>
      <c r="C25" s="124" t="s">
        <v>51</v>
      </c>
      <c r="D25" s="80" t="s">
        <v>96</v>
      </c>
      <c r="E25" s="76">
        <v>4</v>
      </c>
      <c r="F25" s="88" t="s">
        <v>97</v>
      </c>
      <c r="G25" s="88" t="s">
        <v>97</v>
      </c>
      <c r="H25" s="131"/>
      <c r="I25" s="132"/>
      <c r="J25" s="11" t="s">
        <v>37</v>
      </c>
      <c r="K25" s="11" t="s">
        <v>37</v>
      </c>
    </row>
    <row r="26" spans="1:11" s="71" customFormat="1" ht="26.25" customHeight="1" x14ac:dyDescent="0.15">
      <c r="A26" s="123"/>
      <c r="B26" s="125"/>
      <c r="C26" s="125"/>
      <c r="D26" s="80" t="s">
        <v>98</v>
      </c>
      <c r="E26" s="76">
        <v>4</v>
      </c>
      <c r="F26" s="88" t="s">
        <v>97</v>
      </c>
      <c r="G26" s="88" t="s">
        <v>97</v>
      </c>
      <c r="H26" s="131"/>
      <c r="I26" s="132"/>
      <c r="J26" s="11" t="s">
        <v>37</v>
      </c>
      <c r="K26" s="11" t="s">
        <v>37</v>
      </c>
    </row>
    <row r="27" spans="1:11" s="71" customFormat="1" ht="26.25" customHeight="1" x14ac:dyDescent="0.15">
      <c r="A27" s="123"/>
      <c r="B27" s="125"/>
      <c r="C27" s="125"/>
      <c r="D27" s="80" t="s">
        <v>99</v>
      </c>
      <c r="E27" s="76">
        <v>4</v>
      </c>
      <c r="F27" s="88" t="s">
        <v>97</v>
      </c>
      <c r="G27" s="88" t="s">
        <v>97</v>
      </c>
      <c r="H27" s="135"/>
      <c r="I27" s="137"/>
      <c r="J27" s="11" t="s">
        <v>37</v>
      </c>
      <c r="K27" s="11" t="s">
        <v>37</v>
      </c>
    </row>
    <row r="28" spans="1:11" s="71" customFormat="1" ht="36" customHeight="1" x14ac:dyDescent="0.15">
      <c r="A28" s="123"/>
      <c r="B28" s="125"/>
      <c r="C28" s="74" t="s">
        <v>56</v>
      </c>
      <c r="D28" s="80" t="s">
        <v>57</v>
      </c>
      <c r="E28" s="76">
        <v>10</v>
      </c>
      <c r="F28" s="76" t="s">
        <v>58</v>
      </c>
      <c r="G28" s="88" t="s">
        <v>58</v>
      </c>
      <c r="H28" s="116" t="s">
        <v>59</v>
      </c>
      <c r="I28" s="117"/>
      <c r="J28" s="11" t="s">
        <v>37</v>
      </c>
      <c r="K28" s="11" t="s">
        <v>37</v>
      </c>
    </row>
    <row r="29" spans="1:11" s="71" customFormat="1" ht="37.9" customHeight="1" x14ac:dyDescent="0.15">
      <c r="A29" s="123"/>
      <c r="B29" s="124" t="s">
        <v>60</v>
      </c>
      <c r="C29" s="126" t="s">
        <v>61</v>
      </c>
      <c r="D29" s="80" t="s">
        <v>100</v>
      </c>
      <c r="E29" s="11">
        <f>7+3</f>
        <v>10</v>
      </c>
      <c r="F29" s="12" t="s">
        <v>101</v>
      </c>
      <c r="G29" s="11" t="s">
        <v>102</v>
      </c>
      <c r="H29" s="116" t="s">
        <v>65</v>
      </c>
      <c r="I29" s="117"/>
      <c r="J29" s="11" t="s">
        <v>37</v>
      </c>
      <c r="K29" s="11" t="s">
        <v>37</v>
      </c>
    </row>
    <row r="30" spans="1:11" s="71" customFormat="1" ht="37.9" customHeight="1" x14ac:dyDescent="0.15">
      <c r="A30" s="123"/>
      <c r="B30" s="125"/>
      <c r="C30" s="126"/>
      <c r="D30" s="80" t="s">
        <v>103</v>
      </c>
      <c r="E30" s="11">
        <f>8+2</f>
        <v>10</v>
      </c>
      <c r="F30" s="78" t="s">
        <v>104</v>
      </c>
      <c r="G30" s="11" t="s">
        <v>102</v>
      </c>
      <c r="H30" s="131"/>
      <c r="I30" s="132"/>
      <c r="J30" s="11" t="s">
        <v>37</v>
      </c>
      <c r="K30" s="11" t="s">
        <v>37</v>
      </c>
    </row>
    <row r="31" spans="1:11" s="71" customFormat="1" ht="28.5" x14ac:dyDescent="0.15">
      <c r="A31" s="123"/>
      <c r="B31" s="125"/>
      <c r="C31" s="126"/>
      <c r="D31" s="80" t="s">
        <v>70</v>
      </c>
      <c r="E31" s="11">
        <f>8+2</f>
        <v>10</v>
      </c>
      <c r="F31" s="78" t="s">
        <v>105</v>
      </c>
      <c r="G31" s="11" t="s">
        <v>102</v>
      </c>
      <c r="H31" s="131"/>
      <c r="I31" s="132"/>
      <c r="J31" s="11" t="s">
        <v>37</v>
      </c>
      <c r="K31" s="11" t="s">
        <v>37</v>
      </c>
    </row>
    <row r="32" spans="1:11" s="71" customFormat="1" ht="28.5" x14ac:dyDescent="0.15">
      <c r="A32" s="123"/>
      <c r="B32" s="125"/>
      <c r="C32" s="126"/>
      <c r="D32" s="80" t="s">
        <v>106</v>
      </c>
      <c r="E32" s="11">
        <f>7+3</f>
        <v>10</v>
      </c>
      <c r="F32" s="78" t="s">
        <v>107</v>
      </c>
      <c r="G32" s="11" t="s">
        <v>102</v>
      </c>
      <c r="H32" s="131"/>
      <c r="I32" s="132"/>
      <c r="J32" s="11" t="s">
        <v>37</v>
      </c>
      <c r="K32" s="11" t="s">
        <v>37</v>
      </c>
    </row>
    <row r="33" spans="1:11" s="71" customFormat="1" ht="25.5" customHeight="1" x14ac:dyDescent="0.15">
      <c r="A33" s="118" t="s">
        <v>73</v>
      </c>
      <c r="B33" s="118"/>
      <c r="C33" s="118"/>
      <c r="D33" s="118"/>
      <c r="E33" s="118"/>
      <c r="F33" s="118"/>
      <c r="G33" s="118"/>
      <c r="H33" s="118"/>
      <c r="I33" s="118"/>
      <c r="J33" s="84" t="e">
        <f>J8+SUM(J15:J32)</f>
        <v>#DIV/0!</v>
      </c>
      <c r="K33" s="32"/>
    </row>
    <row r="34" spans="1:11" s="72" customFormat="1" ht="14.25" x14ac:dyDescent="0.15">
      <c r="A34" s="119" t="s">
        <v>74</v>
      </c>
      <c r="B34" s="119"/>
      <c r="C34" s="119"/>
      <c r="D34" s="119"/>
      <c r="E34" s="119"/>
      <c r="F34" s="119"/>
      <c r="G34" s="119"/>
      <c r="H34" s="119"/>
      <c r="I34" s="119"/>
      <c r="J34" s="119"/>
      <c r="K34" s="119"/>
    </row>
    <row r="35" spans="1:11" s="71" customFormat="1" ht="14.25" x14ac:dyDescent="0.15">
      <c r="A35" s="120" t="s">
        <v>75</v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</row>
    <row r="36" spans="1:11" s="71" customFormat="1" ht="14.25" x14ac:dyDescent="0.15">
      <c r="A36" s="120" t="s">
        <v>76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</row>
    <row r="37" spans="1:11" s="71" customFormat="1" ht="14.25" x14ac:dyDescent="0.15">
      <c r="A37" s="119" t="s">
        <v>77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</row>
  </sheetData>
  <mergeCells count="32">
    <mergeCell ref="A34:K34"/>
    <mergeCell ref="A35:K35"/>
    <mergeCell ref="A36:K36"/>
    <mergeCell ref="A37:K37"/>
    <mergeCell ref="A12:A13"/>
    <mergeCell ref="A14:A32"/>
    <mergeCell ref="B15:B28"/>
    <mergeCell ref="B29:B32"/>
    <mergeCell ref="C15:C17"/>
    <mergeCell ref="C18:C24"/>
    <mergeCell ref="C25:C27"/>
    <mergeCell ref="C29:C32"/>
    <mergeCell ref="H15:I27"/>
    <mergeCell ref="H29:I32"/>
    <mergeCell ref="B13:F13"/>
    <mergeCell ref="G13:K13"/>
    <mergeCell ref="H14:I14"/>
    <mergeCell ref="H28:I28"/>
    <mergeCell ref="A33:I33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rintOptions horizontalCentered="1" verticalCentered="1"/>
  <pageMargins left="0.31496062992126" right="0.511811023622047" top="0.35433070866141703" bottom="0.35433070866141703" header="0.31496062992126" footer="0.31496062992126"/>
  <pageSetup paperSize="9" scale="66" fitToHeight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opLeftCell="A11" zoomScale="93" zoomScaleNormal="93" workbookViewId="0">
      <selection activeCell="K14" sqref="K14"/>
    </sheetView>
  </sheetViews>
  <sheetFormatPr defaultColWidth="9" defaultRowHeight="13.5" x14ac:dyDescent="0.15"/>
  <cols>
    <col min="1" max="1" width="5.75" customWidth="1"/>
    <col min="2" max="2" width="7.5" customWidth="1"/>
    <col min="3" max="3" width="9.75" customWidth="1"/>
    <col min="4" max="4" width="21" customWidth="1"/>
    <col min="5" max="5" width="16.5" style="5" customWidth="1"/>
    <col min="6" max="6" width="19.625" style="5" customWidth="1"/>
    <col min="7" max="7" width="18.875" style="5" customWidth="1"/>
    <col min="8" max="8" width="14.375" customWidth="1"/>
    <col min="9" max="9" width="14.5" customWidth="1"/>
    <col min="10" max="10" width="8.375" style="6" customWidth="1"/>
    <col min="11" max="11" width="15.25" customWidth="1"/>
  </cols>
  <sheetData>
    <row r="1" spans="1:11" ht="20.25" x14ac:dyDescent="0.15">
      <c r="A1" s="99" t="s">
        <v>108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1" customFormat="1" ht="22.5" x14ac:dyDescent="0.15">
      <c r="A2" s="100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1" s="63" customFormat="1" ht="18.75" x14ac:dyDescent="0.15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s="63" customFormat="1" ht="18.75" hidden="1" x14ac:dyDescent="0.15">
      <c r="A4" s="66"/>
      <c r="B4" s="66"/>
      <c r="C4" s="66"/>
      <c r="D4" s="66"/>
      <c r="E4" s="67"/>
      <c r="F4" s="67"/>
      <c r="G4" s="67"/>
      <c r="H4" s="66"/>
      <c r="I4" s="66"/>
      <c r="J4" s="70"/>
      <c r="K4" s="66"/>
    </row>
    <row r="5" spans="1:11" s="71" customFormat="1" ht="20.25" customHeight="1" x14ac:dyDescent="0.15">
      <c r="A5" s="103" t="s">
        <v>3</v>
      </c>
      <c r="B5" s="104"/>
      <c r="C5" s="105"/>
      <c r="D5" s="103" t="s">
        <v>109</v>
      </c>
      <c r="E5" s="104"/>
      <c r="F5" s="104"/>
      <c r="G5" s="104"/>
      <c r="H5" s="104"/>
      <c r="I5" s="104"/>
      <c r="J5" s="104"/>
      <c r="K5" s="105"/>
    </row>
    <row r="6" spans="1:11" s="71" customFormat="1" ht="20.25" customHeight="1" x14ac:dyDescent="0.15">
      <c r="A6" s="103" t="s">
        <v>5</v>
      </c>
      <c r="B6" s="104"/>
      <c r="C6" s="105"/>
      <c r="D6" s="106" t="s">
        <v>110</v>
      </c>
      <c r="E6" s="107"/>
      <c r="F6" s="108"/>
      <c r="G6" s="103" t="s">
        <v>7</v>
      </c>
      <c r="H6" s="105"/>
      <c r="I6" s="103"/>
      <c r="J6" s="104"/>
      <c r="K6" s="105"/>
    </row>
    <row r="7" spans="1:11" s="71" customFormat="1" ht="28.5" customHeight="1" x14ac:dyDescent="0.15">
      <c r="A7" s="116" t="s">
        <v>8</v>
      </c>
      <c r="B7" s="133"/>
      <c r="C7" s="117"/>
      <c r="D7" s="10"/>
      <c r="E7" s="10" t="s">
        <v>9</v>
      </c>
      <c r="F7" s="11" t="s">
        <v>10</v>
      </c>
      <c r="G7" s="11" t="s">
        <v>11</v>
      </c>
      <c r="H7" s="12" t="s">
        <v>12</v>
      </c>
      <c r="I7" s="19" t="s">
        <v>13</v>
      </c>
      <c r="J7" s="43" t="s">
        <v>14</v>
      </c>
      <c r="K7" s="11" t="s">
        <v>15</v>
      </c>
    </row>
    <row r="8" spans="1:11" s="71" customFormat="1" ht="20.25" customHeight="1" x14ac:dyDescent="0.15">
      <c r="A8" s="131"/>
      <c r="B8" s="134"/>
      <c r="C8" s="132"/>
      <c r="D8" s="10" t="s">
        <v>16</v>
      </c>
      <c r="E8" s="10"/>
      <c r="F8" s="73"/>
      <c r="G8" s="73"/>
      <c r="H8" s="11">
        <v>10</v>
      </c>
      <c r="I8" s="83" t="e">
        <f>+G8/F8</f>
        <v>#DIV/0!</v>
      </c>
      <c r="J8" s="43" t="e">
        <f>IF(H8*I8&lt;10,H8*I8,10)</f>
        <v>#DIV/0!</v>
      </c>
      <c r="K8" s="128" t="s">
        <v>17</v>
      </c>
    </row>
    <row r="9" spans="1:11" s="71" customFormat="1" ht="20.25" customHeight="1" x14ac:dyDescent="0.15">
      <c r="A9" s="131"/>
      <c r="B9" s="134"/>
      <c r="C9" s="132"/>
      <c r="D9" s="14" t="s">
        <v>18</v>
      </c>
      <c r="E9" s="32"/>
      <c r="F9" s="73"/>
      <c r="G9" s="73"/>
      <c r="H9" s="11"/>
      <c r="I9" s="83"/>
      <c r="J9" s="43"/>
      <c r="K9" s="129"/>
    </row>
    <row r="10" spans="1:11" s="71" customFormat="1" ht="20.25" customHeight="1" x14ac:dyDescent="0.15">
      <c r="A10" s="131"/>
      <c r="B10" s="134"/>
      <c r="C10" s="132"/>
      <c r="D10" s="14" t="s">
        <v>19</v>
      </c>
      <c r="E10" s="14"/>
      <c r="F10" s="11"/>
      <c r="G10" s="11"/>
      <c r="H10" s="11"/>
      <c r="I10" s="11"/>
      <c r="J10" s="84"/>
      <c r="K10" s="129"/>
    </row>
    <row r="11" spans="1:11" s="71" customFormat="1" ht="20.25" customHeight="1" x14ac:dyDescent="0.15">
      <c r="A11" s="135"/>
      <c r="B11" s="136"/>
      <c r="C11" s="137"/>
      <c r="D11" s="14" t="s">
        <v>20</v>
      </c>
      <c r="E11" s="10"/>
      <c r="F11" s="11"/>
      <c r="G11" s="11"/>
      <c r="H11" s="11"/>
      <c r="I11" s="11"/>
      <c r="J11" s="84"/>
      <c r="K11" s="130"/>
    </row>
    <row r="12" spans="1:11" s="71" customFormat="1" ht="27.75" customHeight="1" x14ac:dyDescent="0.15">
      <c r="A12" s="121" t="s">
        <v>21</v>
      </c>
      <c r="B12" s="109" t="s">
        <v>22</v>
      </c>
      <c r="C12" s="110"/>
      <c r="D12" s="110"/>
      <c r="E12" s="110"/>
      <c r="F12" s="111"/>
      <c r="G12" s="109" t="s">
        <v>23</v>
      </c>
      <c r="H12" s="112"/>
      <c r="I12" s="112"/>
      <c r="J12" s="112"/>
      <c r="K12" s="113"/>
    </row>
    <row r="13" spans="1:11" s="71" customFormat="1" ht="71.25" customHeight="1" x14ac:dyDescent="0.15">
      <c r="A13" s="122"/>
      <c r="B13" s="109"/>
      <c r="C13" s="110"/>
      <c r="D13" s="110"/>
      <c r="E13" s="110"/>
      <c r="F13" s="111"/>
      <c r="G13" s="109"/>
      <c r="H13" s="110"/>
      <c r="I13" s="110"/>
      <c r="J13" s="110"/>
      <c r="K13" s="111"/>
    </row>
    <row r="14" spans="1:11" s="71" customFormat="1" ht="33" customHeight="1" x14ac:dyDescent="0.15">
      <c r="A14" s="121" t="s">
        <v>24</v>
      </c>
      <c r="B14" s="12" t="s">
        <v>25</v>
      </c>
      <c r="C14" s="11" t="s">
        <v>26</v>
      </c>
      <c r="D14" s="11" t="s">
        <v>27</v>
      </c>
      <c r="E14" s="11" t="s">
        <v>28</v>
      </c>
      <c r="F14" s="12" t="s">
        <v>29</v>
      </c>
      <c r="G14" s="11" t="s">
        <v>30</v>
      </c>
      <c r="H14" s="114" t="s">
        <v>15</v>
      </c>
      <c r="I14" s="115"/>
      <c r="J14" s="84" t="s">
        <v>14</v>
      </c>
      <c r="K14" s="12" t="s">
        <v>31</v>
      </c>
    </row>
    <row r="15" spans="1:11" s="71" customFormat="1" ht="24.75" customHeight="1" x14ac:dyDescent="0.15">
      <c r="A15" s="123"/>
      <c r="B15" s="124" t="s">
        <v>32</v>
      </c>
      <c r="C15" s="124" t="s">
        <v>33</v>
      </c>
      <c r="D15" s="87" t="s">
        <v>111</v>
      </c>
      <c r="E15" s="76">
        <v>3</v>
      </c>
      <c r="F15" s="76" t="s">
        <v>112</v>
      </c>
      <c r="G15" s="76" t="s">
        <v>112</v>
      </c>
      <c r="H15" s="116" t="s">
        <v>36</v>
      </c>
      <c r="I15" s="117"/>
      <c r="J15" s="11" t="s">
        <v>37</v>
      </c>
      <c r="K15" s="11" t="s">
        <v>37</v>
      </c>
    </row>
    <row r="16" spans="1:11" s="71" customFormat="1" ht="24.75" customHeight="1" x14ac:dyDescent="0.15">
      <c r="A16" s="123"/>
      <c r="B16" s="125"/>
      <c r="C16" s="125"/>
      <c r="D16" s="87" t="s">
        <v>113</v>
      </c>
      <c r="E16" s="76">
        <v>3</v>
      </c>
      <c r="F16" s="76" t="s">
        <v>112</v>
      </c>
      <c r="G16" s="76" t="s">
        <v>112</v>
      </c>
      <c r="H16" s="131"/>
      <c r="I16" s="132"/>
      <c r="J16" s="11" t="s">
        <v>37</v>
      </c>
      <c r="K16" s="11" t="s">
        <v>37</v>
      </c>
    </row>
    <row r="17" spans="1:11" s="71" customFormat="1" ht="24.75" customHeight="1" x14ac:dyDescent="0.15">
      <c r="A17" s="123"/>
      <c r="B17" s="125"/>
      <c r="C17" s="125"/>
      <c r="D17" s="87" t="s">
        <v>114</v>
      </c>
      <c r="E17" s="76">
        <v>3</v>
      </c>
      <c r="F17" s="76" t="s">
        <v>112</v>
      </c>
      <c r="G17" s="76" t="s">
        <v>112</v>
      </c>
      <c r="H17" s="131"/>
      <c r="I17" s="132"/>
      <c r="J17" s="11" t="s">
        <v>37</v>
      </c>
      <c r="K17" s="11" t="s">
        <v>37</v>
      </c>
    </row>
    <row r="18" spans="1:11" s="71" customFormat="1" ht="24.75" customHeight="1" x14ac:dyDescent="0.15">
      <c r="A18" s="123"/>
      <c r="B18" s="125"/>
      <c r="C18" s="125"/>
      <c r="D18" s="87" t="s">
        <v>115</v>
      </c>
      <c r="E18" s="76">
        <v>3</v>
      </c>
      <c r="F18" s="76" t="s">
        <v>116</v>
      </c>
      <c r="G18" s="76" t="s">
        <v>116</v>
      </c>
      <c r="H18" s="131"/>
      <c r="I18" s="132"/>
      <c r="J18" s="11" t="s">
        <v>37</v>
      </c>
      <c r="K18" s="11" t="s">
        <v>37</v>
      </c>
    </row>
    <row r="19" spans="1:11" s="71" customFormat="1" ht="24.75" customHeight="1" x14ac:dyDescent="0.15">
      <c r="A19" s="123"/>
      <c r="B19" s="125"/>
      <c r="C19" s="125"/>
      <c r="D19" s="87" t="s">
        <v>117</v>
      </c>
      <c r="E19" s="76">
        <v>3</v>
      </c>
      <c r="F19" s="76" t="s">
        <v>118</v>
      </c>
      <c r="G19" s="76" t="s">
        <v>118</v>
      </c>
      <c r="H19" s="131"/>
      <c r="I19" s="132"/>
      <c r="J19" s="11" t="s">
        <v>37</v>
      </c>
      <c r="K19" s="11" t="s">
        <v>37</v>
      </c>
    </row>
    <row r="20" spans="1:11" s="71" customFormat="1" ht="24.75" customHeight="1" x14ac:dyDescent="0.15">
      <c r="A20" s="123"/>
      <c r="B20" s="125"/>
      <c r="C20" s="124" t="s">
        <v>45</v>
      </c>
      <c r="D20" s="75" t="s">
        <v>119</v>
      </c>
      <c r="E20" s="78">
        <v>4</v>
      </c>
      <c r="F20" s="76" t="s">
        <v>47</v>
      </c>
      <c r="G20" s="76" t="s">
        <v>47</v>
      </c>
      <c r="H20" s="131"/>
      <c r="I20" s="132"/>
      <c r="J20" s="11" t="s">
        <v>37</v>
      </c>
      <c r="K20" s="11" t="s">
        <v>37</v>
      </c>
    </row>
    <row r="21" spans="1:11" s="71" customFormat="1" ht="37.5" customHeight="1" x14ac:dyDescent="0.15">
      <c r="A21" s="123"/>
      <c r="B21" s="125"/>
      <c r="C21" s="125"/>
      <c r="D21" s="75" t="s">
        <v>120</v>
      </c>
      <c r="E21" s="78">
        <v>4</v>
      </c>
      <c r="F21" s="76" t="s">
        <v>121</v>
      </c>
      <c r="G21" s="76" t="s">
        <v>121</v>
      </c>
      <c r="H21" s="131"/>
      <c r="I21" s="132"/>
      <c r="J21" s="11" t="s">
        <v>37</v>
      </c>
      <c r="K21" s="11" t="s">
        <v>37</v>
      </c>
    </row>
    <row r="22" spans="1:11" s="71" customFormat="1" ht="24" customHeight="1" x14ac:dyDescent="0.15">
      <c r="A22" s="123"/>
      <c r="B22" s="125"/>
      <c r="C22" s="127"/>
      <c r="D22" s="75" t="s">
        <v>122</v>
      </c>
      <c r="E22" s="78">
        <v>5</v>
      </c>
      <c r="F22" s="76" t="s">
        <v>123</v>
      </c>
      <c r="G22" s="76" t="s">
        <v>123</v>
      </c>
      <c r="H22" s="131"/>
      <c r="I22" s="132"/>
      <c r="J22" s="11" t="s">
        <v>37</v>
      </c>
      <c r="K22" s="11" t="s">
        <v>37</v>
      </c>
    </row>
    <row r="23" spans="1:11" s="71" customFormat="1" ht="24" customHeight="1" x14ac:dyDescent="0.15">
      <c r="A23" s="123"/>
      <c r="B23" s="125"/>
      <c r="C23" s="125" t="s">
        <v>51</v>
      </c>
      <c r="D23" s="75" t="s">
        <v>124</v>
      </c>
      <c r="E23" s="78">
        <v>2</v>
      </c>
      <c r="F23" s="88" t="s">
        <v>97</v>
      </c>
      <c r="G23" s="88" t="s">
        <v>97</v>
      </c>
      <c r="H23" s="131"/>
      <c r="I23" s="132"/>
      <c r="J23" s="11" t="s">
        <v>37</v>
      </c>
      <c r="K23" s="11" t="s">
        <v>37</v>
      </c>
    </row>
    <row r="24" spans="1:11" s="71" customFormat="1" ht="24" customHeight="1" x14ac:dyDescent="0.15">
      <c r="A24" s="123"/>
      <c r="B24" s="125"/>
      <c r="C24" s="125"/>
      <c r="D24" s="75" t="s">
        <v>125</v>
      </c>
      <c r="E24" s="78">
        <v>2</v>
      </c>
      <c r="F24" s="88" t="s">
        <v>97</v>
      </c>
      <c r="G24" s="88" t="s">
        <v>97</v>
      </c>
      <c r="H24" s="131"/>
      <c r="I24" s="132"/>
      <c r="J24" s="11" t="s">
        <v>37</v>
      </c>
      <c r="K24" s="11" t="s">
        <v>37</v>
      </c>
    </row>
    <row r="25" spans="1:11" s="71" customFormat="1" ht="24" customHeight="1" x14ac:dyDescent="0.15">
      <c r="A25" s="123"/>
      <c r="B25" s="125"/>
      <c r="C25" s="125"/>
      <c r="D25" s="75" t="s">
        <v>126</v>
      </c>
      <c r="E25" s="78">
        <v>2</v>
      </c>
      <c r="F25" s="88" t="s">
        <v>97</v>
      </c>
      <c r="G25" s="88" t="s">
        <v>97</v>
      </c>
      <c r="H25" s="131"/>
      <c r="I25" s="132"/>
      <c r="J25" s="11" t="s">
        <v>37</v>
      </c>
      <c r="K25" s="11" t="s">
        <v>37</v>
      </c>
    </row>
    <row r="26" spans="1:11" s="71" customFormat="1" ht="24" customHeight="1" x14ac:dyDescent="0.15">
      <c r="A26" s="123"/>
      <c r="B26" s="125"/>
      <c r="C26" s="125"/>
      <c r="D26" s="75" t="s">
        <v>127</v>
      </c>
      <c r="E26" s="78">
        <v>3</v>
      </c>
      <c r="F26" s="88" t="s">
        <v>97</v>
      </c>
      <c r="G26" s="88" t="s">
        <v>97</v>
      </c>
      <c r="H26" s="131"/>
      <c r="I26" s="132"/>
      <c r="J26" s="11" t="s">
        <v>37</v>
      </c>
      <c r="K26" s="11" t="s">
        <v>37</v>
      </c>
    </row>
    <row r="27" spans="1:11" s="71" customFormat="1" ht="24" customHeight="1" x14ac:dyDescent="0.15">
      <c r="A27" s="123"/>
      <c r="B27" s="125"/>
      <c r="C27" s="125"/>
      <c r="D27" s="80" t="s">
        <v>128</v>
      </c>
      <c r="E27" s="78">
        <v>3</v>
      </c>
      <c r="F27" s="88" t="s">
        <v>97</v>
      </c>
      <c r="G27" s="88" t="s">
        <v>97</v>
      </c>
      <c r="H27" s="135"/>
      <c r="I27" s="137"/>
      <c r="J27" s="11" t="s">
        <v>37</v>
      </c>
      <c r="K27" s="11" t="s">
        <v>37</v>
      </c>
    </row>
    <row r="28" spans="1:11" s="71" customFormat="1" ht="46.5" customHeight="1" x14ac:dyDescent="0.15">
      <c r="A28" s="123"/>
      <c r="B28" s="125"/>
      <c r="C28" s="74" t="s">
        <v>56</v>
      </c>
      <c r="D28" s="80" t="s">
        <v>57</v>
      </c>
      <c r="E28" s="11">
        <v>10</v>
      </c>
      <c r="F28" s="76" t="s">
        <v>58</v>
      </c>
      <c r="G28" s="76" t="s">
        <v>58</v>
      </c>
      <c r="H28" s="116" t="s">
        <v>59</v>
      </c>
      <c r="I28" s="117"/>
      <c r="J28" s="11" t="s">
        <v>37</v>
      </c>
      <c r="K28" s="11" t="s">
        <v>37</v>
      </c>
    </row>
    <row r="29" spans="1:11" s="71" customFormat="1" ht="49.5" customHeight="1" x14ac:dyDescent="0.15">
      <c r="A29" s="123"/>
      <c r="B29" s="124" t="s">
        <v>60</v>
      </c>
      <c r="C29" s="124" t="s">
        <v>61</v>
      </c>
      <c r="D29" s="75" t="s">
        <v>100</v>
      </c>
      <c r="E29" s="11">
        <f>8+2</f>
        <v>10</v>
      </c>
      <c r="F29" s="76" t="s">
        <v>129</v>
      </c>
      <c r="G29" s="76" t="s">
        <v>130</v>
      </c>
      <c r="H29" s="141" t="s">
        <v>65</v>
      </c>
      <c r="I29" s="142"/>
      <c r="J29" s="11" t="s">
        <v>37</v>
      </c>
      <c r="K29" s="11" t="s">
        <v>37</v>
      </c>
    </row>
    <row r="30" spans="1:11" s="71" customFormat="1" ht="44.25" customHeight="1" x14ac:dyDescent="0.15">
      <c r="A30" s="123"/>
      <c r="B30" s="125"/>
      <c r="C30" s="125"/>
      <c r="D30" s="75" t="s">
        <v>103</v>
      </c>
      <c r="E30" s="11">
        <f>7+3</f>
        <v>10</v>
      </c>
      <c r="F30" s="76" t="s">
        <v>131</v>
      </c>
      <c r="G30" s="76" t="s">
        <v>132</v>
      </c>
      <c r="H30" s="143"/>
      <c r="I30" s="144"/>
      <c r="J30" s="11" t="s">
        <v>37</v>
      </c>
      <c r="K30" s="11" t="s">
        <v>37</v>
      </c>
    </row>
    <row r="31" spans="1:11" s="71" customFormat="1" ht="51" customHeight="1" x14ac:dyDescent="0.15">
      <c r="A31" s="123"/>
      <c r="B31" s="125"/>
      <c r="C31" s="125"/>
      <c r="D31" s="75" t="s">
        <v>133</v>
      </c>
      <c r="E31" s="11">
        <f>7+3</f>
        <v>10</v>
      </c>
      <c r="F31" s="76" t="s">
        <v>134</v>
      </c>
      <c r="G31" s="76" t="s">
        <v>130</v>
      </c>
      <c r="H31" s="143"/>
      <c r="I31" s="144"/>
      <c r="J31" s="11" t="s">
        <v>37</v>
      </c>
      <c r="K31" s="11" t="s">
        <v>37</v>
      </c>
    </row>
    <row r="32" spans="1:11" s="71" customFormat="1" ht="39.75" customHeight="1" x14ac:dyDescent="0.15">
      <c r="A32" s="123"/>
      <c r="B32" s="125"/>
      <c r="C32" s="127"/>
      <c r="D32" s="75" t="s">
        <v>70</v>
      </c>
      <c r="E32" s="11">
        <f>8+2</f>
        <v>10</v>
      </c>
      <c r="F32" s="76" t="s">
        <v>135</v>
      </c>
      <c r="G32" s="11" t="s">
        <v>102</v>
      </c>
      <c r="H32" s="143"/>
      <c r="I32" s="144"/>
      <c r="J32" s="11" t="s">
        <v>37</v>
      </c>
      <c r="K32" s="11" t="s">
        <v>37</v>
      </c>
    </row>
    <row r="33" spans="1:11" s="71" customFormat="1" ht="25.5" customHeight="1" x14ac:dyDescent="0.15">
      <c r="A33" s="138" t="s">
        <v>73</v>
      </c>
      <c r="B33" s="139"/>
      <c r="C33" s="139"/>
      <c r="D33" s="139"/>
      <c r="E33" s="139"/>
      <c r="F33" s="139"/>
      <c r="G33" s="139"/>
      <c r="H33" s="139"/>
      <c r="I33" s="140"/>
      <c r="J33" s="90" t="e">
        <f>J8+SUM(J15:J32)</f>
        <v>#DIV/0!</v>
      </c>
      <c r="K33" s="91"/>
    </row>
    <row r="34" spans="1:11" s="86" customFormat="1" ht="18" customHeight="1" x14ac:dyDescent="0.15">
      <c r="A34" s="89"/>
      <c r="B34" s="89"/>
      <c r="C34" s="89"/>
      <c r="D34" s="89"/>
      <c r="E34" s="89"/>
      <c r="F34" s="89"/>
      <c r="G34" s="89"/>
      <c r="H34" s="89"/>
      <c r="I34" s="89"/>
      <c r="J34" s="92"/>
      <c r="K34" s="93"/>
    </row>
    <row r="35" spans="1:11" s="72" customFormat="1" ht="14.25" x14ac:dyDescent="0.15">
      <c r="A35" s="119" t="s">
        <v>74</v>
      </c>
      <c r="B35" s="119"/>
      <c r="C35" s="119"/>
      <c r="D35" s="119"/>
      <c r="E35" s="119"/>
      <c r="F35" s="119"/>
      <c r="G35" s="119"/>
      <c r="H35" s="119"/>
      <c r="I35" s="119"/>
      <c r="J35" s="119"/>
      <c r="K35" s="119"/>
    </row>
    <row r="36" spans="1:11" s="71" customFormat="1" ht="14.25" x14ac:dyDescent="0.15">
      <c r="A36" s="120" t="s">
        <v>75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</row>
    <row r="37" spans="1:11" s="71" customFormat="1" ht="14.25" x14ac:dyDescent="0.15">
      <c r="A37" s="120" t="s">
        <v>76</v>
      </c>
      <c r="B37" s="120"/>
      <c r="C37" s="120"/>
      <c r="D37" s="120"/>
      <c r="E37" s="120"/>
      <c r="F37" s="120"/>
      <c r="G37" s="120"/>
      <c r="H37" s="120"/>
      <c r="I37" s="120"/>
      <c r="J37" s="120"/>
      <c r="K37" s="120"/>
    </row>
    <row r="38" spans="1:11" s="71" customFormat="1" ht="14.25" x14ac:dyDescent="0.15">
      <c r="A38" s="119" t="s">
        <v>77</v>
      </c>
      <c r="B38" s="119"/>
      <c r="C38" s="119"/>
      <c r="D38" s="119"/>
      <c r="E38" s="119"/>
      <c r="F38" s="119"/>
      <c r="G38" s="119"/>
      <c r="H38" s="119"/>
      <c r="I38" s="119"/>
      <c r="J38" s="119"/>
      <c r="K38" s="119"/>
    </row>
  </sheetData>
  <mergeCells count="32">
    <mergeCell ref="A35:K35"/>
    <mergeCell ref="A36:K36"/>
    <mergeCell ref="A37:K37"/>
    <mergeCell ref="A38:K38"/>
    <mergeCell ref="A12:A13"/>
    <mergeCell ref="A14:A32"/>
    <mergeCell ref="B15:B28"/>
    <mergeCell ref="B29:B32"/>
    <mergeCell ref="C15:C19"/>
    <mergeCell ref="C20:C22"/>
    <mergeCell ref="C23:C27"/>
    <mergeCell ref="C29:C32"/>
    <mergeCell ref="H15:I27"/>
    <mergeCell ref="H29:I32"/>
    <mergeCell ref="B13:F13"/>
    <mergeCell ref="G13:K13"/>
    <mergeCell ref="H14:I14"/>
    <mergeCell ref="H28:I28"/>
    <mergeCell ref="A33:I33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ageMargins left="0.511811023622047" right="0.511811023622047" top="0.55118110236220497" bottom="0.55118110236220497" header="0.31496062992126" footer="0.31496062992126"/>
  <pageSetup paperSize="9" scale="70" fitToHeight="0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opLeftCell="A7" workbookViewId="0">
      <selection activeCell="K14" sqref="K14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7.25" style="5" customWidth="1"/>
    <col min="6" max="7" width="16" style="5" customWidth="1"/>
    <col min="8" max="8" width="9.5" customWidth="1"/>
    <col min="9" max="9" width="12.625" customWidth="1"/>
    <col min="10" max="10" width="8.75" style="6" customWidth="1"/>
    <col min="11" max="11" width="14.75" customWidth="1"/>
  </cols>
  <sheetData>
    <row r="1" spans="1:11" ht="20.25" x14ac:dyDescent="0.15">
      <c r="A1" s="99" t="s">
        <v>136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1" customFormat="1" ht="22.5" x14ac:dyDescent="0.15">
      <c r="A2" s="100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1" s="63" customFormat="1" ht="18.75" x14ac:dyDescent="0.15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s="63" customFormat="1" ht="11.25" customHeight="1" x14ac:dyDescent="0.15">
      <c r="A4" s="66"/>
      <c r="B4" s="66"/>
      <c r="C4" s="66"/>
      <c r="D4" s="66"/>
      <c r="E4" s="67"/>
      <c r="F4" s="67"/>
      <c r="G4" s="67"/>
      <c r="H4" s="66"/>
      <c r="I4" s="66"/>
      <c r="J4" s="70"/>
      <c r="K4" s="66"/>
    </row>
    <row r="5" spans="1:11" s="71" customFormat="1" ht="20.25" customHeight="1" x14ac:dyDescent="0.15">
      <c r="A5" s="103" t="s">
        <v>3</v>
      </c>
      <c r="B5" s="104"/>
      <c r="C5" s="105"/>
      <c r="D5" s="103" t="s">
        <v>137</v>
      </c>
      <c r="E5" s="104"/>
      <c r="F5" s="104"/>
      <c r="G5" s="104"/>
      <c r="H5" s="104"/>
      <c r="I5" s="104"/>
      <c r="J5" s="104"/>
      <c r="K5" s="105"/>
    </row>
    <row r="6" spans="1:11" s="71" customFormat="1" ht="20.25" customHeight="1" x14ac:dyDescent="0.15">
      <c r="A6" s="103" t="s">
        <v>5</v>
      </c>
      <c r="B6" s="104"/>
      <c r="C6" s="105"/>
      <c r="D6" s="106" t="s">
        <v>110</v>
      </c>
      <c r="E6" s="107"/>
      <c r="F6" s="108"/>
      <c r="G6" s="103" t="s">
        <v>7</v>
      </c>
      <c r="H6" s="105"/>
      <c r="I6" s="103"/>
      <c r="J6" s="104"/>
      <c r="K6" s="105"/>
    </row>
    <row r="7" spans="1:11" s="71" customFormat="1" ht="26.25" customHeight="1" x14ac:dyDescent="0.15">
      <c r="A7" s="116" t="s">
        <v>8</v>
      </c>
      <c r="B7" s="133"/>
      <c r="C7" s="117"/>
      <c r="D7" s="10"/>
      <c r="E7" s="10" t="s">
        <v>9</v>
      </c>
      <c r="F7" s="11" t="s">
        <v>10</v>
      </c>
      <c r="G7" s="11" t="s">
        <v>11</v>
      </c>
      <c r="H7" s="12" t="s">
        <v>12</v>
      </c>
      <c r="I7" s="19" t="s">
        <v>13</v>
      </c>
      <c r="J7" s="43" t="s">
        <v>14</v>
      </c>
      <c r="K7" s="11" t="s">
        <v>15</v>
      </c>
    </row>
    <row r="8" spans="1:11" s="71" customFormat="1" ht="20.25" customHeight="1" x14ac:dyDescent="0.15">
      <c r="A8" s="131"/>
      <c r="B8" s="134"/>
      <c r="C8" s="132"/>
      <c r="D8" s="10" t="s">
        <v>16</v>
      </c>
      <c r="E8" s="10"/>
      <c r="F8" s="73"/>
      <c r="G8" s="73"/>
      <c r="H8" s="11">
        <v>10</v>
      </c>
      <c r="I8" s="83" t="e">
        <f>+G8/F8</f>
        <v>#DIV/0!</v>
      </c>
      <c r="J8" s="43" t="e">
        <f>IF(H8*I8&lt;10,H8*I8,10)</f>
        <v>#DIV/0!</v>
      </c>
      <c r="K8" s="128" t="s">
        <v>17</v>
      </c>
    </row>
    <row r="9" spans="1:11" s="71" customFormat="1" ht="20.25" customHeight="1" x14ac:dyDescent="0.15">
      <c r="A9" s="131"/>
      <c r="B9" s="134"/>
      <c r="C9" s="132"/>
      <c r="D9" s="14" t="s">
        <v>18</v>
      </c>
      <c r="E9" s="32"/>
      <c r="F9" s="73"/>
      <c r="G9" s="73"/>
      <c r="H9" s="11"/>
      <c r="I9" s="83"/>
      <c r="J9" s="43"/>
      <c r="K9" s="129"/>
    </row>
    <row r="10" spans="1:11" s="71" customFormat="1" ht="20.25" customHeight="1" x14ac:dyDescent="0.15">
      <c r="A10" s="131"/>
      <c r="B10" s="134"/>
      <c r="C10" s="132"/>
      <c r="D10" s="14" t="s">
        <v>19</v>
      </c>
      <c r="E10" s="14"/>
      <c r="F10" s="11"/>
      <c r="G10" s="11"/>
      <c r="H10" s="11"/>
      <c r="I10" s="11"/>
      <c r="J10" s="84"/>
      <c r="K10" s="129"/>
    </row>
    <row r="11" spans="1:11" s="71" customFormat="1" ht="20.25" customHeight="1" x14ac:dyDescent="0.15">
      <c r="A11" s="135"/>
      <c r="B11" s="136"/>
      <c r="C11" s="137"/>
      <c r="D11" s="14" t="s">
        <v>20</v>
      </c>
      <c r="E11" s="10"/>
      <c r="F11" s="11"/>
      <c r="G11" s="11"/>
      <c r="H11" s="11"/>
      <c r="I11" s="11"/>
      <c r="J11" s="84"/>
      <c r="K11" s="130"/>
    </row>
    <row r="12" spans="1:11" s="71" customFormat="1" ht="24" customHeight="1" x14ac:dyDescent="0.15">
      <c r="A12" s="121" t="s">
        <v>21</v>
      </c>
      <c r="B12" s="109" t="s">
        <v>22</v>
      </c>
      <c r="C12" s="110"/>
      <c r="D12" s="110"/>
      <c r="E12" s="110"/>
      <c r="F12" s="111"/>
      <c r="G12" s="109" t="s">
        <v>23</v>
      </c>
      <c r="H12" s="112"/>
      <c r="I12" s="112"/>
      <c r="J12" s="112"/>
      <c r="K12" s="113"/>
    </row>
    <row r="13" spans="1:11" s="71" customFormat="1" ht="75" customHeight="1" x14ac:dyDescent="0.15">
      <c r="A13" s="122"/>
      <c r="B13" s="109"/>
      <c r="C13" s="110"/>
      <c r="D13" s="110"/>
      <c r="E13" s="110"/>
      <c r="F13" s="111"/>
      <c r="G13" s="109"/>
      <c r="H13" s="110"/>
      <c r="I13" s="110"/>
      <c r="J13" s="110"/>
      <c r="K13" s="111"/>
    </row>
    <row r="14" spans="1:11" s="71" customFormat="1" ht="25.5" customHeight="1" x14ac:dyDescent="0.15">
      <c r="A14" s="121" t="s">
        <v>24</v>
      </c>
      <c r="B14" s="12" t="s">
        <v>25</v>
      </c>
      <c r="C14" s="11" t="s">
        <v>26</v>
      </c>
      <c r="D14" s="11" t="s">
        <v>27</v>
      </c>
      <c r="E14" s="11" t="s">
        <v>28</v>
      </c>
      <c r="F14" s="12" t="s">
        <v>29</v>
      </c>
      <c r="G14" s="11" t="s">
        <v>30</v>
      </c>
      <c r="H14" s="114" t="s">
        <v>15</v>
      </c>
      <c r="I14" s="115"/>
      <c r="J14" s="84" t="s">
        <v>14</v>
      </c>
      <c r="K14" s="12" t="s">
        <v>31</v>
      </c>
    </row>
    <row r="15" spans="1:11" s="71" customFormat="1" ht="25.5" customHeight="1" x14ac:dyDescent="0.15">
      <c r="A15" s="123"/>
      <c r="B15" s="124" t="s">
        <v>32</v>
      </c>
      <c r="C15" s="145" t="s">
        <v>33</v>
      </c>
      <c r="D15" s="75" t="s">
        <v>138</v>
      </c>
      <c r="E15" s="76">
        <v>8</v>
      </c>
      <c r="F15" s="76" t="s">
        <v>139</v>
      </c>
      <c r="G15" s="76" t="s">
        <v>139</v>
      </c>
      <c r="H15" s="116" t="s">
        <v>140</v>
      </c>
      <c r="I15" s="117"/>
      <c r="J15" s="11" t="s">
        <v>37</v>
      </c>
      <c r="K15" s="11" t="s">
        <v>37</v>
      </c>
    </row>
    <row r="16" spans="1:11" s="71" customFormat="1" ht="25.5" customHeight="1" x14ac:dyDescent="0.15">
      <c r="A16" s="123"/>
      <c r="B16" s="125"/>
      <c r="C16" s="146"/>
      <c r="D16" s="75" t="s">
        <v>141</v>
      </c>
      <c r="E16" s="76">
        <v>7</v>
      </c>
      <c r="F16" s="76" t="s">
        <v>142</v>
      </c>
      <c r="G16" s="76" t="s">
        <v>142</v>
      </c>
      <c r="H16" s="131"/>
      <c r="I16" s="132"/>
      <c r="J16" s="11" t="s">
        <v>37</v>
      </c>
      <c r="K16" s="11" t="s">
        <v>37</v>
      </c>
    </row>
    <row r="17" spans="1:11" s="71" customFormat="1" ht="43.9" customHeight="1" x14ac:dyDescent="0.15">
      <c r="A17" s="123"/>
      <c r="B17" s="125"/>
      <c r="C17" s="147" t="s">
        <v>45</v>
      </c>
      <c r="D17" s="75" t="s">
        <v>143</v>
      </c>
      <c r="E17" s="76">
        <v>4</v>
      </c>
      <c r="F17" s="76" t="s">
        <v>144</v>
      </c>
      <c r="G17" s="76" t="s">
        <v>144</v>
      </c>
      <c r="H17" s="131"/>
      <c r="I17" s="132"/>
      <c r="J17" s="11" t="s">
        <v>37</v>
      </c>
      <c r="K17" s="11" t="s">
        <v>37</v>
      </c>
    </row>
    <row r="18" spans="1:11" s="71" customFormat="1" ht="24.75" customHeight="1" x14ac:dyDescent="0.15">
      <c r="A18" s="123"/>
      <c r="B18" s="125"/>
      <c r="C18" s="147"/>
      <c r="D18" s="75" t="s">
        <v>145</v>
      </c>
      <c r="E18" s="76">
        <v>4</v>
      </c>
      <c r="F18" s="76" t="s">
        <v>88</v>
      </c>
      <c r="G18" s="76" t="s">
        <v>88</v>
      </c>
      <c r="H18" s="131"/>
      <c r="I18" s="132"/>
      <c r="J18" s="11" t="s">
        <v>37</v>
      </c>
      <c r="K18" s="11" t="s">
        <v>37</v>
      </c>
    </row>
    <row r="19" spans="1:11" s="71" customFormat="1" ht="24.75" customHeight="1" x14ac:dyDescent="0.15">
      <c r="A19" s="123"/>
      <c r="B19" s="125"/>
      <c r="C19" s="147"/>
      <c r="D19" s="77" t="s">
        <v>143</v>
      </c>
      <c r="E19" s="78">
        <v>5</v>
      </c>
      <c r="F19" s="76" t="s">
        <v>146</v>
      </c>
      <c r="G19" s="76" t="s">
        <v>146</v>
      </c>
      <c r="H19" s="131"/>
      <c r="I19" s="132"/>
      <c r="J19" s="11" t="s">
        <v>37</v>
      </c>
      <c r="K19" s="11" t="s">
        <v>37</v>
      </c>
    </row>
    <row r="20" spans="1:11" s="71" customFormat="1" ht="24.75" customHeight="1" x14ac:dyDescent="0.15">
      <c r="A20" s="123"/>
      <c r="B20" s="125"/>
      <c r="C20" s="145" t="s">
        <v>51</v>
      </c>
      <c r="D20" s="75" t="s">
        <v>147</v>
      </c>
      <c r="E20" s="11">
        <v>3</v>
      </c>
      <c r="F20" s="79" t="s">
        <v>53</v>
      </c>
      <c r="G20" s="79" t="s">
        <v>53</v>
      </c>
      <c r="H20" s="131"/>
      <c r="I20" s="132"/>
      <c r="J20" s="11" t="s">
        <v>37</v>
      </c>
      <c r="K20" s="11" t="s">
        <v>37</v>
      </c>
    </row>
    <row r="21" spans="1:11" s="71" customFormat="1" ht="24.75" customHeight="1" x14ac:dyDescent="0.15">
      <c r="A21" s="123"/>
      <c r="B21" s="125"/>
      <c r="C21" s="146"/>
      <c r="D21" s="75" t="s">
        <v>98</v>
      </c>
      <c r="E21" s="11">
        <v>3</v>
      </c>
      <c r="F21" s="79" t="s">
        <v>53</v>
      </c>
      <c r="G21" s="79" t="s">
        <v>53</v>
      </c>
      <c r="H21" s="131"/>
      <c r="I21" s="132"/>
      <c r="J21" s="11" t="s">
        <v>37</v>
      </c>
      <c r="K21" s="11" t="s">
        <v>37</v>
      </c>
    </row>
    <row r="22" spans="1:11" s="71" customFormat="1" ht="24.75" customHeight="1" x14ac:dyDescent="0.15">
      <c r="A22" s="123"/>
      <c r="B22" s="125"/>
      <c r="C22" s="146"/>
      <c r="D22" s="75" t="s">
        <v>148</v>
      </c>
      <c r="E22" s="11">
        <v>3</v>
      </c>
      <c r="F22" s="79" t="s">
        <v>149</v>
      </c>
      <c r="G22" s="79" t="s">
        <v>149</v>
      </c>
      <c r="H22" s="131"/>
      <c r="I22" s="132"/>
      <c r="J22" s="11" t="s">
        <v>37</v>
      </c>
      <c r="K22" s="11" t="s">
        <v>37</v>
      </c>
    </row>
    <row r="23" spans="1:11" s="71" customFormat="1" ht="24.75" customHeight="1" x14ac:dyDescent="0.15">
      <c r="A23" s="123"/>
      <c r="B23" s="125"/>
      <c r="C23" s="146"/>
      <c r="D23" s="75" t="s">
        <v>99</v>
      </c>
      <c r="E23" s="11">
        <v>3</v>
      </c>
      <c r="F23" s="79" t="s">
        <v>53</v>
      </c>
      <c r="G23" s="79" t="s">
        <v>53</v>
      </c>
      <c r="H23" s="131"/>
      <c r="I23" s="132"/>
      <c r="J23" s="11" t="s">
        <v>37</v>
      </c>
      <c r="K23" s="11" t="s">
        <v>37</v>
      </c>
    </row>
    <row r="24" spans="1:11" s="71" customFormat="1" ht="52.5" customHeight="1" x14ac:dyDescent="0.15">
      <c r="A24" s="123"/>
      <c r="B24" s="125"/>
      <c r="C24" s="74" t="s">
        <v>56</v>
      </c>
      <c r="D24" s="80" t="s">
        <v>57</v>
      </c>
      <c r="E24" s="11">
        <v>10</v>
      </c>
      <c r="F24" s="76" t="s">
        <v>58</v>
      </c>
      <c r="G24" s="76" t="s">
        <v>58</v>
      </c>
      <c r="H24" s="116" t="s">
        <v>59</v>
      </c>
      <c r="I24" s="117"/>
      <c r="J24" s="11" t="s">
        <v>37</v>
      </c>
      <c r="K24" s="11" t="s">
        <v>37</v>
      </c>
    </row>
    <row r="25" spans="1:11" s="71" customFormat="1" ht="52.9" customHeight="1" x14ac:dyDescent="0.15">
      <c r="A25" s="123"/>
      <c r="B25" s="126" t="s">
        <v>60</v>
      </c>
      <c r="C25" s="124" t="s">
        <v>61</v>
      </c>
      <c r="D25" s="81" t="s">
        <v>150</v>
      </c>
      <c r="E25" s="11">
        <f>8+2</f>
        <v>10</v>
      </c>
      <c r="F25" s="76" t="s">
        <v>151</v>
      </c>
      <c r="G25" s="76" t="s">
        <v>152</v>
      </c>
      <c r="H25" s="116" t="s">
        <v>65</v>
      </c>
      <c r="I25" s="117"/>
      <c r="J25" s="11" t="s">
        <v>37</v>
      </c>
      <c r="K25" s="11" t="s">
        <v>37</v>
      </c>
    </row>
    <row r="26" spans="1:11" s="71" customFormat="1" ht="42.75" customHeight="1" x14ac:dyDescent="0.15">
      <c r="A26" s="123"/>
      <c r="B26" s="126"/>
      <c r="C26" s="125"/>
      <c r="D26" s="81" t="s">
        <v>106</v>
      </c>
      <c r="E26" s="11">
        <f>7+3</f>
        <v>10</v>
      </c>
      <c r="F26" s="76" t="s">
        <v>153</v>
      </c>
      <c r="G26" s="76" t="s">
        <v>153</v>
      </c>
      <c r="H26" s="131"/>
      <c r="I26" s="132"/>
      <c r="J26" s="11" t="s">
        <v>37</v>
      </c>
      <c r="K26" s="11" t="s">
        <v>37</v>
      </c>
    </row>
    <row r="27" spans="1:11" s="71" customFormat="1" ht="65.25" customHeight="1" x14ac:dyDescent="0.15">
      <c r="A27" s="123"/>
      <c r="B27" s="126"/>
      <c r="C27" s="125"/>
      <c r="D27" s="81" t="s">
        <v>70</v>
      </c>
      <c r="E27" s="11">
        <f>8+2</f>
        <v>10</v>
      </c>
      <c r="F27" s="76" t="s">
        <v>154</v>
      </c>
      <c r="G27" s="76" t="s">
        <v>72</v>
      </c>
      <c r="H27" s="131"/>
      <c r="I27" s="132"/>
      <c r="J27" s="11" t="s">
        <v>37</v>
      </c>
      <c r="K27" s="11" t="s">
        <v>37</v>
      </c>
    </row>
    <row r="28" spans="1:11" s="71" customFormat="1" ht="37.15" customHeight="1" x14ac:dyDescent="0.15">
      <c r="A28" s="123"/>
      <c r="B28" s="126"/>
      <c r="C28" s="125"/>
      <c r="D28" s="81" t="s">
        <v>155</v>
      </c>
      <c r="E28" s="11">
        <f>7+3</f>
        <v>10</v>
      </c>
      <c r="F28" s="76" t="s">
        <v>156</v>
      </c>
      <c r="G28" s="76" t="s">
        <v>156</v>
      </c>
      <c r="H28" s="131"/>
      <c r="I28" s="132"/>
      <c r="J28" s="11" t="s">
        <v>37</v>
      </c>
      <c r="K28" s="11" t="s">
        <v>37</v>
      </c>
    </row>
    <row r="29" spans="1:11" s="71" customFormat="1" ht="20.25" customHeight="1" x14ac:dyDescent="0.15">
      <c r="A29" s="118" t="s">
        <v>73</v>
      </c>
      <c r="B29" s="118"/>
      <c r="C29" s="118"/>
      <c r="D29" s="118"/>
      <c r="E29" s="118"/>
      <c r="F29" s="118"/>
      <c r="G29" s="118"/>
      <c r="H29" s="118"/>
      <c r="I29" s="118"/>
      <c r="J29" s="84" t="e">
        <f>J8+SUM(J15:J28)</f>
        <v>#DIV/0!</v>
      </c>
      <c r="K29" s="32"/>
    </row>
    <row r="30" spans="1:11" s="72" customFormat="1" ht="14.25" x14ac:dyDescent="0.15">
      <c r="A30" s="119" t="s">
        <v>74</v>
      </c>
      <c r="B30" s="119"/>
      <c r="C30" s="119"/>
      <c r="D30" s="119"/>
      <c r="E30" s="119"/>
      <c r="F30" s="119"/>
      <c r="G30" s="119"/>
      <c r="H30" s="119"/>
      <c r="I30" s="119"/>
      <c r="J30" s="119"/>
      <c r="K30" s="119"/>
    </row>
    <row r="31" spans="1:11" s="71" customFormat="1" ht="14.25" x14ac:dyDescent="0.15">
      <c r="A31" s="120" t="s">
        <v>75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/>
    </row>
    <row r="32" spans="1:11" s="71" customFormat="1" ht="14.25" x14ac:dyDescent="0.15">
      <c r="A32" s="120" t="s">
        <v>76</v>
      </c>
      <c r="B32" s="120"/>
      <c r="C32" s="120"/>
      <c r="D32" s="120"/>
      <c r="E32" s="120"/>
      <c r="F32" s="120"/>
      <c r="G32" s="120"/>
      <c r="H32" s="120"/>
      <c r="I32" s="120"/>
      <c r="J32" s="120"/>
      <c r="K32" s="120"/>
    </row>
    <row r="33" spans="1:11" s="71" customFormat="1" ht="14.25" x14ac:dyDescent="0.15">
      <c r="A33" s="119" t="s">
        <v>77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19"/>
    </row>
    <row r="34" spans="1:11" s="71" customFormat="1" ht="14.25" x14ac:dyDescent="0.15">
      <c r="E34" s="82"/>
      <c r="F34" s="82"/>
      <c r="G34" s="82"/>
      <c r="J34" s="85"/>
    </row>
  </sheetData>
  <mergeCells count="32">
    <mergeCell ref="A30:K30"/>
    <mergeCell ref="A31:K31"/>
    <mergeCell ref="A32:K32"/>
    <mergeCell ref="A33:K33"/>
    <mergeCell ref="A12:A13"/>
    <mergeCell ref="A14:A28"/>
    <mergeCell ref="B15:B24"/>
    <mergeCell ref="B25:B28"/>
    <mergeCell ref="C15:C16"/>
    <mergeCell ref="C17:C19"/>
    <mergeCell ref="C20:C23"/>
    <mergeCell ref="C25:C28"/>
    <mergeCell ref="H15:I23"/>
    <mergeCell ref="H25:I28"/>
    <mergeCell ref="B13:F13"/>
    <mergeCell ref="G13:K13"/>
    <mergeCell ref="H14:I14"/>
    <mergeCell ref="H24:I24"/>
    <mergeCell ref="A29:I29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75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topLeftCell="A4" workbookViewId="0">
      <selection activeCell="K14" sqref="K14"/>
    </sheetView>
  </sheetViews>
  <sheetFormatPr defaultColWidth="9" defaultRowHeight="13.5" x14ac:dyDescent="0.15"/>
  <cols>
    <col min="1" max="1" width="4.125" customWidth="1"/>
    <col min="2" max="3" width="9.5" customWidth="1"/>
    <col min="4" max="4" width="20.5" customWidth="1"/>
    <col min="5" max="5" width="17.25" style="5" customWidth="1"/>
    <col min="6" max="7" width="16" style="5" customWidth="1"/>
    <col min="8" max="8" width="10.625" customWidth="1"/>
    <col min="9" max="9" width="12.25" customWidth="1"/>
    <col min="10" max="10" width="9.75" style="6" customWidth="1"/>
    <col min="11" max="11" width="14.625" customWidth="1"/>
  </cols>
  <sheetData>
    <row r="1" spans="1:11" ht="20.25" x14ac:dyDescent="0.15">
      <c r="A1" s="99" t="s">
        <v>157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1" customFormat="1" ht="22.5" x14ac:dyDescent="0.15">
      <c r="A2" s="100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1" s="63" customFormat="1" ht="18.75" x14ac:dyDescent="0.15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ht="7.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7"/>
      <c r="K4" s="7"/>
    </row>
    <row r="5" spans="1:11" s="2" customFormat="1" ht="20.25" customHeight="1" x14ac:dyDescent="0.15">
      <c r="A5" s="148" t="s">
        <v>3</v>
      </c>
      <c r="B5" s="149"/>
      <c r="C5" s="150"/>
      <c r="D5" s="148" t="s">
        <v>158</v>
      </c>
      <c r="E5" s="149"/>
      <c r="F5" s="149"/>
      <c r="G5" s="149"/>
      <c r="H5" s="149"/>
      <c r="I5" s="149"/>
      <c r="J5" s="149"/>
      <c r="K5" s="150"/>
    </row>
    <row r="6" spans="1:11" s="2" customFormat="1" ht="20.25" customHeight="1" x14ac:dyDescent="0.15">
      <c r="A6" s="148" t="s">
        <v>5</v>
      </c>
      <c r="B6" s="149"/>
      <c r="C6" s="150"/>
      <c r="D6" s="151" t="s">
        <v>159</v>
      </c>
      <c r="E6" s="152"/>
      <c r="F6" s="153"/>
      <c r="G6" s="148" t="s">
        <v>7</v>
      </c>
      <c r="H6" s="150"/>
      <c r="I6" s="148"/>
      <c r="J6" s="149"/>
      <c r="K6" s="150"/>
    </row>
    <row r="7" spans="1:11" s="2" customFormat="1" ht="27.75" customHeight="1" x14ac:dyDescent="0.15">
      <c r="A7" s="141" t="s">
        <v>8</v>
      </c>
      <c r="B7" s="172"/>
      <c r="C7" s="142"/>
      <c r="D7" s="9"/>
      <c r="E7" s="10" t="s">
        <v>9</v>
      </c>
      <c r="F7" s="11" t="s">
        <v>10</v>
      </c>
      <c r="G7" s="11" t="s">
        <v>11</v>
      </c>
      <c r="H7" s="12" t="s">
        <v>12</v>
      </c>
      <c r="I7" s="19" t="s">
        <v>13</v>
      </c>
      <c r="J7" s="43" t="s">
        <v>14</v>
      </c>
      <c r="K7" s="13" t="s">
        <v>15</v>
      </c>
    </row>
    <row r="8" spans="1:11" s="2" customFormat="1" ht="20.25" customHeight="1" x14ac:dyDescent="0.15">
      <c r="A8" s="143"/>
      <c r="B8" s="173"/>
      <c r="C8" s="144"/>
      <c r="D8" s="9" t="s">
        <v>16</v>
      </c>
      <c r="E8" s="9"/>
      <c r="F8" s="55"/>
      <c r="G8" s="55"/>
      <c r="H8" s="13">
        <v>10</v>
      </c>
      <c r="I8" s="20" t="e">
        <f>+G8/F8</f>
        <v>#DIV/0!</v>
      </c>
      <c r="J8" s="44" t="e">
        <f>IF(H8*I8&lt;10,H8*I8,10)</f>
        <v>#DIV/0!</v>
      </c>
      <c r="K8" s="169" t="s">
        <v>17</v>
      </c>
    </row>
    <row r="9" spans="1:11" s="2" customFormat="1" ht="20.25" customHeight="1" x14ac:dyDescent="0.15">
      <c r="A9" s="143"/>
      <c r="B9" s="173"/>
      <c r="C9" s="144"/>
      <c r="D9" s="14" t="s">
        <v>18</v>
      </c>
      <c r="E9" s="32"/>
      <c r="F9" s="55"/>
      <c r="G9" s="55"/>
      <c r="H9" s="13"/>
      <c r="I9" s="20"/>
      <c r="J9" s="44"/>
      <c r="K9" s="170"/>
    </row>
    <row r="10" spans="1:11" s="2" customFormat="1" ht="20.25" customHeight="1" x14ac:dyDescent="0.15">
      <c r="A10" s="143"/>
      <c r="B10" s="173"/>
      <c r="C10" s="144"/>
      <c r="D10" s="14" t="s">
        <v>19</v>
      </c>
      <c r="E10" s="14"/>
      <c r="F10" s="13"/>
      <c r="G10" s="13"/>
      <c r="H10" s="13"/>
      <c r="I10" s="13"/>
      <c r="J10" s="61"/>
      <c r="K10" s="170"/>
    </row>
    <row r="11" spans="1:11" s="2" customFormat="1" ht="20.25" customHeight="1" x14ac:dyDescent="0.15">
      <c r="A11" s="174"/>
      <c r="B11" s="175"/>
      <c r="C11" s="176"/>
      <c r="D11" s="14" t="s">
        <v>20</v>
      </c>
      <c r="E11" s="10"/>
      <c r="F11" s="13"/>
      <c r="G11" s="13"/>
      <c r="H11" s="13"/>
      <c r="I11" s="13"/>
      <c r="J11" s="61"/>
      <c r="K11" s="171"/>
    </row>
    <row r="12" spans="1:11" s="2" customFormat="1" ht="24.75" customHeight="1" x14ac:dyDescent="0.15">
      <c r="A12" s="162" t="s">
        <v>21</v>
      </c>
      <c r="B12" s="109" t="s">
        <v>22</v>
      </c>
      <c r="C12" s="110"/>
      <c r="D12" s="110"/>
      <c r="E12" s="110"/>
      <c r="F12" s="111"/>
      <c r="G12" s="109" t="s">
        <v>23</v>
      </c>
      <c r="H12" s="112"/>
      <c r="I12" s="112"/>
      <c r="J12" s="112"/>
      <c r="K12" s="113"/>
    </row>
    <row r="13" spans="1:11" s="2" customFormat="1" ht="63.75" customHeight="1" x14ac:dyDescent="0.15">
      <c r="A13" s="163"/>
      <c r="B13" s="154"/>
      <c r="C13" s="155"/>
      <c r="D13" s="155"/>
      <c r="E13" s="155"/>
      <c r="F13" s="156"/>
      <c r="G13" s="154"/>
      <c r="H13" s="155"/>
      <c r="I13" s="155"/>
      <c r="J13" s="155"/>
      <c r="K13" s="156"/>
    </row>
    <row r="14" spans="1:11" s="2" customFormat="1" ht="25.5" customHeight="1" x14ac:dyDescent="0.15">
      <c r="A14" s="162" t="s">
        <v>24</v>
      </c>
      <c r="B14" s="56" t="s">
        <v>25</v>
      </c>
      <c r="C14" s="13" t="s">
        <v>26</v>
      </c>
      <c r="D14" s="13" t="s">
        <v>27</v>
      </c>
      <c r="E14" s="13" t="s">
        <v>28</v>
      </c>
      <c r="F14" s="56" t="s">
        <v>29</v>
      </c>
      <c r="G14" s="13" t="s">
        <v>30</v>
      </c>
      <c r="H14" s="157" t="s">
        <v>15</v>
      </c>
      <c r="I14" s="158"/>
      <c r="J14" s="61" t="s">
        <v>14</v>
      </c>
      <c r="K14" s="56" t="s">
        <v>31</v>
      </c>
    </row>
    <row r="15" spans="1:11" s="2" customFormat="1" ht="38.25" customHeight="1" x14ac:dyDescent="0.15">
      <c r="A15" s="164"/>
      <c r="B15" s="165" t="s">
        <v>32</v>
      </c>
      <c r="C15" s="15" t="s">
        <v>33</v>
      </c>
      <c r="D15" s="57" t="s">
        <v>160</v>
      </c>
      <c r="E15" s="37">
        <v>15</v>
      </c>
      <c r="F15" s="37" t="s">
        <v>161</v>
      </c>
      <c r="G15" s="37" t="s">
        <v>161</v>
      </c>
      <c r="H15" s="141" t="s">
        <v>140</v>
      </c>
      <c r="I15" s="142"/>
      <c r="J15" s="13" t="s">
        <v>37</v>
      </c>
      <c r="K15" s="13" t="s">
        <v>37</v>
      </c>
    </row>
    <row r="16" spans="1:11" s="2" customFormat="1" ht="27.75" customHeight="1" x14ac:dyDescent="0.15">
      <c r="A16" s="164"/>
      <c r="B16" s="166"/>
      <c r="C16" s="167" t="s">
        <v>45</v>
      </c>
      <c r="D16" s="57" t="s">
        <v>87</v>
      </c>
      <c r="E16" s="37">
        <v>4</v>
      </c>
      <c r="F16" s="37" t="s">
        <v>47</v>
      </c>
      <c r="G16" s="37" t="s">
        <v>47</v>
      </c>
      <c r="H16" s="143"/>
      <c r="I16" s="144"/>
      <c r="J16" s="13" t="s">
        <v>37</v>
      </c>
      <c r="K16" s="13" t="s">
        <v>37</v>
      </c>
    </row>
    <row r="17" spans="1:11" s="2" customFormat="1" ht="27.75" customHeight="1" x14ac:dyDescent="0.15">
      <c r="A17" s="164"/>
      <c r="B17" s="166"/>
      <c r="C17" s="168"/>
      <c r="D17" s="51" t="s">
        <v>162</v>
      </c>
      <c r="E17" s="58">
        <v>4</v>
      </c>
      <c r="F17" s="37" t="s">
        <v>47</v>
      </c>
      <c r="G17" s="37" t="s">
        <v>47</v>
      </c>
      <c r="H17" s="143"/>
      <c r="I17" s="144"/>
      <c r="J17" s="13" t="s">
        <v>37</v>
      </c>
      <c r="K17" s="13" t="s">
        <v>37</v>
      </c>
    </row>
    <row r="18" spans="1:11" s="2" customFormat="1" ht="33" customHeight="1" x14ac:dyDescent="0.15">
      <c r="A18" s="164"/>
      <c r="B18" s="166"/>
      <c r="C18" s="168"/>
      <c r="D18" s="57" t="s">
        <v>163</v>
      </c>
      <c r="E18" s="58">
        <v>5</v>
      </c>
      <c r="F18" s="37" t="s">
        <v>164</v>
      </c>
      <c r="G18" s="37" t="s">
        <v>164</v>
      </c>
      <c r="H18" s="143"/>
      <c r="I18" s="144"/>
      <c r="J18" s="13" t="s">
        <v>37</v>
      </c>
      <c r="K18" s="13" t="s">
        <v>37</v>
      </c>
    </row>
    <row r="19" spans="1:11" s="2" customFormat="1" ht="23.25" customHeight="1" x14ac:dyDescent="0.15">
      <c r="A19" s="164"/>
      <c r="B19" s="166"/>
      <c r="C19" s="167" t="s">
        <v>51</v>
      </c>
      <c r="D19" s="57" t="s">
        <v>165</v>
      </c>
      <c r="E19" s="13">
        <v>2</v>
      </c>
      <c r="F19" s="37" t="s">
        <v>53</v>
      </c>
      <c r="G19" s="37" t="s">
        <v>53</v>
      </c>
      <c r="H19" s="143"/>
      <c r="I19" s="144"/>
      <c r="J19" s="13" t="s">
        <v>37</v>
      </c>
      <c r="K19" s="13" t="s">
        <v>37</v>
      </c>
    </row>
    <row r="20" spans="1:11" s="2" customFormat="1" ht="23.25" customHeight="1" x14ac:dyDescent="0.15">
      <c r="A20" s="164"/>
      <c r="B20" s="166"/>
      <c r="C20" s="168"/>
      <c r="D20" s="57" t="s">
        <v>166</v>
      </c>
      <c r="E20" s="13">
        <v>2</v>
      </c>
      <c r="F20" s="37" t="s">
        <v>53</v>
      </c>
      <c r="G20" s="37" t="s">
        <v>53</v>
      </c>
      <c r="H20" s="143"/>
      <c r="I20" s="144"/>
      <c r="J20" s="13" t="s">
        <v>37</v>
      </c>
      <c r="K20" s="13" t="s">
        <v>37</v>
      </c>
    </row>
    <row r="21" spans="1:11" s="2" customFormat="1" ht="23.25" customHeight="1" x14ac:dyDescent="0.15">
      <c r="A21" s="164"/>
      <c r="B21" s="166"/>
      <c r="C21" s="168"/>
      <c r="D21" s="57" t="s">
        <v>98</v>
      </c>
      <c r="E21" s="13">
        <v>2</v>
      </c>
      <c r="F21" s="37" t="s">
        <v>53</v>
      </c>
      <c r="G21" s="37" t="s">
        <v>53</v>
      </c>
      <c r="H21" s="143"/>
      <c r="I21" s="144"/>
      <c r="J21" s="13" t="s">
        <v>37</v>
      </c>
      <c r="K21" s="13" t="s">
        <v>37</v>
      </c>
    </row>
    <row r="22" spans="1:11" s="2" customFormat="1" ht="23.25" customHeight="1" x14ac:dyDescent="0.15">
      <c r="A22" s="164"/>
      <c r="B22" s="166"/>
      <c r="C22" s="168"/>
      <c r="D22" s="57" t="s">
        <v>167</v>
      </c>
      <c r="E22" s="13">
        <v>3</v>
      </c>
      <c r="F22" s="37" t="s">
        <v>53</v>
      </c>
      <c r="G22" s="37" t="s">
        <v>53</v>
      </c>
      <c r="H22" s="143"/>
      <c r="I22" s="144"/>
      <c r="J22" s="13" t="s">
        <v>37</v>
      </c>
      <c r="K22" s="13" t="s">
        <v>37</v>
      </c>
    </row>
    <row r="23" spans="1:11" s="2" customFormat="1" ht="23.25" customHeight="1" x14ac:dyDescent="0.15">
      <c r="A23" s="164"/>
      <c r="B23" s="166"/>
      <c r="C23" s="168"/>
      <c r="D23" s="57" t="s">
        <v>99</v>
      </c>
      <c r="E23" s="13">
        <v>3</v>
      </c>
      <c r="F23" s="37" t="s">
        <v>53</v>
      </c>
      <c r="G23" s="37" t="s">
        <v>53</v>
      </c>
      <c r="H23" s="143"/>
      <c r="I23" s="144"/>
      <c r="J23" s="13" t="s">
        <v>37</v>
      </c>
      <c r="K23" s="13" t="s">
        <v>37</v>
      </c>
    </row>
    <row r="24" spans="1:11" s="2" customFormat="1" ht="23.25" customHeight="1" x14ac:dyDescent="0.15">
      <c r="A24" s="164"/>
      <c r="B24" s="166"/>
      <c r="C24" s="165" t="s">
        <v>56</v>
      </c>
      <c r="D24" s="57" t="s">
        <v>57</v>
      </c>
      <c r="E24" s="13">
        <v>5</v>
      </c>
      <c r="F24" s="37" t="s">
        <v>58</v>
      </c>
      <c r="G24" s="37" t="s">
        <v>58</v>
      </c>
      <c r="H24" s="141" t="s">
        <v>168</v>
      </c>
      <c r="I24" s="142"/>
      <c r="J24" s="13" t="s">
        <v>37</v>
      </c>
      <c r="K24" s="13" t="s">
        <v>37</v>
      </c>
    </row>
    <row r="25" spans="1:11" s="2" customFormat="1" ht="36" customHeight="1" x14ac:dyDescent="0.15">
      <c r="A25" s="164"/>
      <c r="B25" s="166"/>
      <c r="C25" s="166"/>
      <c r="D25" s="57" t="s">
        <v>169</v>
      </c>
      <c r="E25" s="13">
        <v>5</v>
      </c>
      <c r="F25" s="60" t="s">
        <v>170</v>
      </c>
      <c r="G25" s="60" t="s">
        <v>170</v>
      </c>
      <c r="H25" s="143"/>
      <c r="I25" s="144"/>
      <c r="J25" s="13" t="s">
        <v>37</v>
      </c>
      <c r="K25" s="13" t="s">
        <v>37</v>
      </c>
    </row>
    <row r="26" spans="1:11" s="2" customFormat="1" ht="36" customHeight="1" x14ac:dyDescent="0.15">
      <c r="A26" s="164"/>
      <c r="B26" s="165" t="s">
        <v>60</v>
      </c>
      <c r="C26" s="165" t="s">
        <v>61</v>
      </c>
      <c r="D26" s="51" t="s">
        <v>100</v>
      </c>
      <c r="E26" s="13">
        <f>7+3</f>
        <v>10</v>
      </c>
      <c r="F26" s="60" t="s">
        <v>171</v>
      </c>
      <c r="G26" s="60" t="s">
        <v>152</v>
      </c>
      <c r="H26" s="141" t="s">
        <v>65</v>
      </c>
      <c r="I26" s="142"/>
      <c r="J26" s="13" t="s">
        <v>37</v>
      </c>
      <c r="K26" s="13" t="s">
        <v>37</v>
      </c>
    </row>
    <row r="27" spans="1:11" s="2" customFormat="1" ht="36" customHeight="1" x14ac:dyDescent="0.15">
      <c r="A27" s="164"/>
      <c r="B27" s="166"/>
      <c r="C27" s="166"/>
      <c r="D27" s="51" t="s">
        <v>103</v>
      </c>
      <c r="E27" s="13">
        <f>8+2</f>
        <v>10</v>
      </c>
      <c r="F27" s="60" t="s">
        <v>172</v>
      </c>
      <c r="G27" s="60" t="s">
        <v>173</v>
      </c>
      <c r="H27" s="143"/>
      <c r="I27" s="144"/>
      <c r="J27" s="13" t="s">
        <v>37</v>
      </c>
      <c r="K27" s="13" t="s">
        <v>37</v>
      </c>
    </row>
    <row r="28" spans="1:11" s="2" customFormat="1" ht="48" customHeight="1" x14ac:dyDescent="0.15">
      <c r="A28" s="164"/>
      <c r="B28" s="166"/>
      <c r="C28" s="166"/>
      <c r="D28" s="51" t="s">
        <v>133</v>
      </c>
      <c r="E28" s="13">
        <f>7+3</f>
        <v>10</v>
      </c>
      <c r="F28" s="37" t="s">
        <v>174</v>
      </c>
      <c r="G28" s="37" t="s">
        <v>173</v>
      </c>
      <c r="H28" s="143"/>
      <c r="I28" s="144"/>
      <c r="J28" s="13" t="s">
        <v>37</v>
      </c>
      <c r="K28" s="13" t="s">
        <v>37</v>
      </c>
    </row>
    <row r="29" spans="1:11" s="2" customFormat="1" ht="45" customHeight="1" x14ac:dyDescent="0.15">
      <c r="A29" s="164"/>
      <c r="B29" s="166"/>
      <c r="C29" s="166"/>
      <c r="D29" s="51" t="s">
        <v>106</v>
      </c>
      <c r="E29" s="13">
        <f>8+2</f>
        <v>10</v>
      </c>
      <c r="F29" s="60" t="s">
        <v>175</v>
      </c>
      <c r="G29" s="60" t="s">
        <v>175</v>
      </c>
      <c r="H29" s="143"/>
      <c r="I29" s="144"/>
      <c r="J29" s="13" t="s">
        <v>37</v>
      </c>
      <c r="K29" s="13" t="s">
        <v>37</v>
      </c>
    </row>
    <row r="30" spans="1:11" s="2" customFormat="1" ht="25.5" customHeight="1" x14ac:dyDescent="0.15">
      <c r="A30" s="159" t="s">
        <v>73</v>
      </c>
      <c r="B30" s="159"/>
      <c r="C30" s="159"/>
      <c r="D30" s="159"/>
      <c r="E30" s="159"/>
      <c r="F30" s="159"/>
      <c r="G30" s="159"/>
      <c r="H30" s="159"/>
      <c r="I30" s="159"/>
      <c r="J30" s="61" t="e">
        <f>J8+SUM(J15:J29)</f>
        <v>#DIV/0!</v>
      </c>
      <c r="K30" s="62"/>
    </row>
    <row r="31" spans="1:11" s="4" customFormat="1" x14ac:dyDescent="0.15">
      <c r="A31" s="160" t="s">
        <v>176</v>
      </c>
      <c r="B31" s="160"/>
      <c r="C31" s="160"/>
      <c r="D31" s="160"/>
      <c r="E31" s="160"/>
      <c r="F31" s="160"/>
      <c r="G31" s="160"/>
      <c r="H31" s="160"/>
      <c r="I31" s="160"/>
      <c r="J31" s="160"/>
      <c r="K31" s="160"/>
    </row>
    <row r="32" spans="1:11" s="2" customFormat="1" x14ac:dyDescent="0.15">
      <c r="A32" s="161" t="s">
        <v>75</v>
      </c>
      <c r="B32" s="161"/>
      <c r="C32" s="161"/>
      <c r="D32" s="161"/>
      <c r="E32" s="161"/>
      <c r="F32" s="161"/>
      <c r="G32" s="161"/>
      <c r="H32" s="161"/>
      <c r="I32" s="161"/>
      <c r="J32" s="161"/>
      <c r="K32" s="161"/>
    </row>
    <row r="33" spans="1:11" s="2" customFormat="1" x14ac:dyDescent="0.15">
      <c r="A33" s="161" t="s">
        <v>177</v>
      </c>
      <c r="B33" s="161"/>
      <c r="C33" s="161"/>
      <c r="D33" s="161"/>
      <c r="E33" s="161"/>
      <c r="F33" s="161"/>
      <c r="G33" s="161"/>
      <c r="H33" s="161"/>
      <c r="I33" s="161"/>
      <c r="J33" s="161"/>
      <c r="K33" s="161"/>
    </row>
    <row r="34" spans="1:11" s="2" customFormat="1" x14ac:dyDescent="0.15">
      <c r="A34" s="160" t="s">
        <v>77</v>
      </c>
      <c r="B34" s="160"/>
      <c r="C34" s="160"/>
      <c r="D34" s="160"/>
      <c r="E34" s="160"/>
      <c r="F34" s="160"/>
      <c r="G34" s="160"/>
      <c r="H34" s="160"/>
      <c r="I34" s="160"/>
      <c r="J34" s="160"/>
      <c r="K34" s="160"/>
    </row>
  </sheetData>
  <mergeCells count="32">
    <mergeCell ref="A32:K32"/>
    <mergeCell ref="A33:K33"/>
    <mergeCell ref="A34:K34"/>
    <mergeCell ref="A12:A13"/>
    <mergeCell ref="A14:A29"/>
    <mergeCell ref="B15:B25"/>
    <mergeCell ref="B26:B29"/>
    <mergeCell ref="C16:C18"/>
    <mergeCell ref="C19:C23"/>
    <mergeCell ref="C24:C25"/>
    <mergeCell ref="C26:C29"/>
    <mergeCell ref="H15:I23"/>
    <mergeCell ref="H24:I25"/>
    <mergeCell ref="H26:I29"/>
    <mergeCell ref="B13:F13"/>
    <mergeCell ref="G13:K13"/>
    <mergeCell ref="H14:I14"/>
    <mergeCell ref="A30:I30"/>
    <mergeCell ref="A31:K31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rintOptions horizontalCentered="1" verticalCentered="1"/>
  <pageMargins left="0.35433070866141703" right="0.35433070866141703" top="0.39370078740157499" bottom="0.39370078740157499" header="0.511811023622047" footer="0.511811023622047"/>
  <pageSetup paperSize="9" scale="78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K14" sqref="K14"/>
    </sheetView>
  </sheetViews>
  <sheetFormatPr defaultColWidth="9" defaultRowHeight="13.5" x14ac:dyDescent="0.15"/>
  <cols>
    <col min="1" max="1" width="4.125" customWidth="1"/>
    <col min="2" max="3" width="9.125" customWidth="1"/>
    <col min="4" max="4" width="18.5" customWidth="1"/>
    <col min="5" max="5" width="17.25" style="5" customWidth="1"/>
    <col min="6" max="6" width="16.25" style="5" customWidth="1"/>
    <col min="7" max="7" width="14" style="5" customWidth="1"/>
    <col min="8" max="9" width="10.375" customWidth="1"/>
    <col min="10" max="10" width="9.375" style="6" customWidth="1"/>
    <col min="11" max="11" width="15" customWidth="1"/>
  </cols>
  <sheetData>
    <row r="1" spans="1:11" ht="20.25" x14ac:dyDescent="0.15">
      <c r="A1" s="99" t="s">
        <v>178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1" customFormat="1" ht="22.5" x14ac:dyDescent="0.15">
      <c r="A2" s="100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1" s="63" customFormat="1" ht="18.75" x14ac:dyDescent="0.15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s="63" customFormat="1" ht="8.25" customHeight="1" x14ac:dyDescent="0.15">
      <c r="A4" s="66"/>
      <c r="B4" s="66"/>
      <c r="C4" s="66"/>
      <c r="D4" s="66"/>
      <c r="E4" s="67"/>
      <c r="F4" s="67"/>
      <c r="G4" s="67"/>
      <c r="H4" s="66"/>
      <c r="I4" s="66"/>
      <c r="J4" s="70"/>
      <c r="K4" s="66"/>
    </row>
    <row r="5" spans="1:11" s="2" customFormat="1" ht="20.25" customHeight="1" x14ac:dyDescent="0.15">
      <c r="A5" s="148" t="s">
        <v>3</v>
      </c>
      <c r="B5" s="149"/>
      <c r="C5" s="150"/>
      <c r="D5" s="148" t="s">
        <v>179</v>
      </c>
      <c r="E5" s="149"/>
      <c r="F5" s="149"/>
      <c r="G5" s="149"/>
      <c r="H5" s="149"/>
      <c r="I5" s="149"/>
      <c r="J5" s="149"/>
      <c r="K5" s="150"/>
    </row>
    <row r="6" spans="1:11" s="2" customFormat="1" ht="20.25" customHeight="1" x14ac:dyDescent="0.15">
      <c r="A6" s="148" t="s">
        <v>5</v>
      </c>
      <c r="B6" s="149"/>
      <c r="C6" s="150"/>
      <c r="D6" s="151" t="s">
        <v>159</v>
      </c>
      <c r="E6" s="152"/>
      <c r="F6" s="153"/>
      <c r="G6" s="148" t="s">
        <v>7</v>
      </c>
      <c r="H6" s="150"/>
      <c r="I6" s="148"/>
      <c r="J6" s="149"/>
      <c r="K6" s="150"/>
    </row>
    <row r="7" spans="1:11" s="2" customFormat="1" ht="29.25" customHeight="1" x14ac:dyDescent="0.15">
      <c r="A7" s="141" t="s">
        <v>8</v>
      </c>
      <c r="B7" s="172"/>
      <c r="C7" s="142"/>
      <c r="D7" s="9"/>
      <c r="E7" s="10" t="s">
        <v>9</v>
      </c>
      <c r="F7" s="11" t="s">
        <v>10</v>
      </c>
      <c r="G7" s="11" t="s">
        <v>11</v>
      </c>
      <c r="H7" s="12" t="s">
        <v>12</v>
      </c>
      <c r="I7" s="19" t="s">
        <v>13</v>
      </c>
      <c r="J7" s="43" t="s">
        <v>14</v>
      </c>
      <c r="K7" s="13" t="s">
        <v>15</v>
      </c>
    </row>
    <row r="8" spans="1:11" s="2" customFormat="1" ht="20.25" customHeight="1" x14ac:dyDescent="0.15">
      <c r="A8" s="143"/>
      <c r="B8" s="173"/>
      <c r="C8" s="144"/>
      <c r="D8" s="9" t="s">
        <v>16</v>
      </c>
      <c r="E8" s="9"/>
      <c r="F8" s="55"/>
      <c r="G8" s="55"/>
      <c r="H8" s="13">
        <v>10</v>
      </c>
      <c r="I8" s="20" t="e">
        <f>+G8/F8</f>
        <v>#DIV/0!</v>
      </c>
      <c r="J8" s="44" t="e">
        <f>IF(H8*I8&lt;10,H8*I8,10)</f>
        <v>#DIV/0!</v>
      </c>
      <c r="K8" s="169" t="s">
        <v>17</v>
      </c>
    </row>
    <row r="9" spans="1:11" s="2" customFormat="1" ht="20.25" customHeight="1" x14ac:dyDescent="0.15">
      <c r="A9" s="143"/>
      <c r="B9" s="173"/>
      <c r="C9" s="144"/>
      <c r="D9" s="14" t="s">
        <v>18</v>
      </c>
      <c r="E9" s="32"/>
      <c r="F9" s="13"/>
      <c r="G9" s="13"/>
      <c r="H9" s="13"/>
      <c r="I9" s="13"/>
      <c r="J9" s="61"/>
      <c r="K9" s="170"/>
    </row>
    <row r="10" spans="1:11" s="2" customFormat="1" ht="20.25" customHeight="1" x14ac:dyDescent="0.15">
      <c r="A10" s="143"/>
      <c r="B10" s="173"/>
      <c r="C10" s="144"/>
      <c r="D10" s="14" t="s">
        <v>19</v>
      </c>
      <c r="E10" s="14"/>
      <c r="F10" s="13"/>
      <c r="G10" s="13"/>
      <c r="H10" s="13"/>
      <c r="I10" s="13"/>
      <c r="J10" s="61"/>
      <c r="K10" s="170"/>
    </row>
    <row r="11" spans="1:11" s="2" customFormat="1" ht="20.25" customHeight="1" x14ac:dyDescent="0.15">
      <c r="A11" s="174"/>
      <c r="B11" s="175"/>
      <c r="C11" s="176"/>
      <c r="D11" s="14" t="s">
        <v>20</v>
      </c>
      <c r="E11" s="10"/>
      <c r="F11" s="13"/>
      <c r="G11" s="13"/>
      <c r="H11" s="13"/>
      <c r="I11" s="13"/>
      <c r="J11" s="61"/>
      <c r="K11" s="171"/>
    </row>
    <row r="12" spans="1:11" s="2" customFormat="1" ht="22.5" customHeight="1" x14ac:dyDescent="0.15">
      <c r="A12" s="162" t="s">
        <v>21</v>
      </c>
      <c r="B12" s="109" t="s">
        <v>22</v>
      </c>
      <c r="C12" s="110"/>
      <c r="D12" s="110"/>
      <c r="E12" s="110"/>
      <c r="F12" s="111"/>
      <c r="G12" s="109" t="s">
        <v>23</v>
      </c>
      <c r="H12" s="112"/>
      <c r="I12" s="112"/>
      <c r="J12" s="112"/>
      <c r="K12" s="113"/>
    </row>
    <row r="13" spans="1:11" s="2" customFormat="1" ht="63.75" customHeight="1" x14ac:dyDescent="0.15">
      <c r="A13" s="163"/>
      <c r="B13" s="154"/>
      <c r="C13" s="155"/>
      <c r="D13" s="155"/>
      <c r="E13" s="155"/>
      <c r="F13" s="156"/>
      <c r="G13" s="154"/>
      <c r="H13" s="155"/>
      <c r="I13" s="155"/>
      <c r="J13" s="155"/>
      <c r="K13" s="156"/>
    </row>
    <row r="14" spans="1:11" s="2" customFormat="1" ht="25.5" customHeight="1" x14ac:dyDescent="0.15">
      <c r="A14" s="162" t="s">
        <v>24</v>
      </c>
      <c r="B14" s="56" t="s">
        <v>25</v>
      </c>
      <c r="C14" s="13" t="s">
        <v>26</v>
      </c>
      <c r="D14" s="13" t="s">
        <v>27</v>
      </c>
      <c r="E14" s="13" t="s">
        <v>28</v>
      </c>
      <c r="F14" s="56" t="s">
        <v>29</v>
      </c>
      <c r="G14" s="13" t="s">
        <v>30</v>
      </c>
      <c r="H14" s="157" t="s">
        <v>15</v>
      </c>
      <c r="I14" s="158"/>
      <c r="J14" s="61" t="s">
        <v>14</v>
      </c>
      <c r="K14" s="56" t="s">
        <v>31</v>
      </c>
    </row>
    <row r="15" spans="1:11" s="2" customFormat="1" ht="21" customHeight="1" x14ac:dyDescent="0.15">
      <c r="A15" s="164"/>
      <c r="B15" s="165" t="s">
        <v>32</v>
      </c>
      <c r="C15" s="165" t="s">
        <v>33</v>
      </c>
      <c r="D15" s="68" t="s">
        <v>180</v>
      </c>
      <c r="E15" s="37">
        <v>3</v>
      </c>
      <c r="F15" s="37" t="s">
        <v>35</v>
      </c>
      <c r="G15" s="37" t="s">
        <v>35</v>
      </c>
      <c r="H15" s="141" t="s">
        <v>140</v>
      </c>
      <c r="I15" s="142"/>
      <c r="J15" s="13" t="s">
        <v>37</v>
      </c>
      <c r="K15" s="13" t="s">
        <v>37</v>
      </c>
    </row>
    <row r="16" spans="1:11" s="2" customFormat="1" ht="21" customHeight="1" x14ac:dyDescent="0.15">
      <c r="A16" s="164"/>
      <c r="B16" s="166"/>
      <c r="C16" s="166"/>
      <c r="D16" s="68" t="s">
        <v>181</v>
      </c>
      <c r="E16" s="37">
        <v>4</v>
      </c>
      <c r="F16" s="37" t="s">
        <v>35</v>
      </c>
      <c r="G16" s="37" t="s">
        <v>35</v>
      </c>
      <c r="H16" s="143"/>
      <c r="I16" s="144"/>
      <c r="J16" s="13" t="s">
        <v>37</v>
      </c>
      <c r="K16" s="13" t="s">
        <v>37</v>
      </c>
    </row>
    <row r="17" spans="1:11" s="2" customFormat="1" ht="21" customHeight="1" x14ac:dyDescent="0.15">
      <c r="A17" s="164"/>
      <c r="B17" s="166"/>
      <c r="C17" s="166"/>
      <c r="D17" s="68" t="s">
        <v>182</v>
      </c>
      <c r="E17" s="37">
        <v>4</v>
      </c>
      <c r="F17" s="37" t="s">
        <v>39</v>
      </c>
      <c r="G17" s="37" t="s">
        <v>39</v>
      </c>
      <c r="H17" s="143"/>
      <c r="I17" s="144"/>
      <c r="J17" s="13" t="s">
        <v>37</v>
      </c>
      <c r="K17" s="13" t="s">
        <v>37</v>
      </c>
    </row>
    <row r="18" spans="1:11" s="2" customFormat="1" ht="21" customHeight="1" x14ac:dyDescent="0.15">
      <c r="A18" s="164"/>
      <c r="B18" s="166"/>
      <c r="C18" s="166"/>
      <c r="D18" s="68" t="s">
        <v>183</v>
      </c>
      <c r="E18" s="37">
        <v>4</v>
      </c>
      <c r="F18" s="37" t="s">
        <v>35</v>
      </c>
      <c r="G18" s="37" t="s">
        <v>35</v>
      </c>
      <c r="H18" s="143"/>
      <c r="I18" s="144"/>
      <c r="J18" s="13" t="s">
        <v>37</v>
      </c>
      <c r="K18" s="13" t="s">
        <v>37</v>
      </c>
    </row>
    <row r="19" spans="1:11" s="2" customFormat="1" ht="21" customHeight="1" x14ac:dyDescent="0.15">
      <c r="A19" s="164"/>
      <c r="B19" s="166"/>
      <c r="C19" s="165" t="s">
        <v>45</v>
      </c>
      <c r="D19" s="69" t="s">
        <v>184</v>
      </c>
      <c r="E19" s="58">
        <v>6</v>
      </c>
      <c r="F19" s="37" t="s">
        <v>47</v>
      </c>
      <c r="G19" s="37" t="s">
        <v>47</v>
      </c>
      <c r="H19" s="143"/>
      <c r="I19" s="144"/>
      <c r="J19" s="13" t="s">
        <v>37</v>
      </c>
      <c r="K19" s="13" t="s">
        <v>37</v>
      </c>
    </row>
    <row r="20" spans="1:11" s="2" customFormat="1" ht="21" customHeight="1" x14ac:dyDescent="0.15">
      <c r="A20" s="164"/>
      <c r="B20" s="166"/>
      <c r="C20" s="166"/>
      <c r="D20" s="69" t="s">
        <v>185</v>
      </c>
      <c r="E20" s="58">
        <v>7</v>
      </c>
      <c r="F20" s="37" t="s">
        <v>47</v>
      </c>
      <c r="G20" s="37" t="s">
        <v>47</v>
      </c>
      <c r="H20" s="143"/>
      <c r="I20" s="144"/>
      <c r="J20" s="13" t="s">
        <v>37</v>
      </c>
      <c r="K20" s="13" t="s">
        <v>37</v>
      </c>
    </row>
    <row r="21" spans="1:11" s="2" customFormat="1" ht="21" customHeight="1" x14ac:dyDescent="0.15">
      <c r="A21" s="164"/>
      <c r="B21" s="166"/>
      <c r="C21" s="177" t="s">
        <v>51</v>
      </c>
      <c r="D21" s="69" t="s">
        <v>186</v>
      </c>
      <c r="E21" s="58">
        <v>4</v>
      </c>
      <c r="F21" s="60" t="s">
        <v>53</v>
      </c>
      <c r="G21" s="60" t="s">
        <v>53</v>
      </c>
      <c r="H21" s="143"/>
      <c r="I21" s="144"/>
      <c r="J21" s="13" t="s">
        <v>37</v>
      </c>
      <c r="K21" s="13" t="s">
        <v>37</v>
      </c>
    </row>
    <row r="22" spans="1:11" s="2" customFormat="1" ht="21" customHeight="1" x14ac:dyDescent="0.15">
      <c r="A22" s="164"/>
      <c r="B22" s="166"/>
      <c r="C22" s="177"/>
      <c r="D22" s="69" t="s">
        <v>187</v>
      </c>
      <c r="E22" s="58">
        <v>4</v>
      </c>
      <c r="F22" s="60" t="s">
        <v>53</v>
      </c>
      <c r="G22" s="60" t="s">
        <v>53</v>
      </c>
      <c r="H22" s="143"/>
      <c r="I22" s="144"/>
      <c r="J22" s="13" t="s">
        <v>37</v>
      </c>
      <c r="K22" s="13" t="s">
        <v>37</v>
      </c>
    </row>
    <row r="23" spans="1:11" s="2" customFormat="1" ht="21" customHeight="1" x14ac:dyDescent="0.15">
      <c r="A23" s="164"/>
      <c r="B23" s="166"/>
      <c r="C23" s="177"/>
      <c r="D23" s="69" t="s">
        <v>188</v>
      </c>
      <c r="E23" s="58">
        <v>4</v>
      </c>
      <c r="F23" s="60" t="s">
        <v>53</v>
      </c>
      <c r="G23" s="60" t="s">
        <v>53</v>
      </c>
      <c r="H23" s="143"/>
      <c r="I23" s="144"/>
      <c r="J23" s="13" t="s">
        <v>37</v>
      </c>
      <c r="K23" s="13" t="s">
        <v>37</v>
      </c>
    </row>
    <row r="24" spans="1:11" s="2" customFormat="1" ht="48" customHeight="1" x14ac:dyDescent="0.15">
      <c r="A24" s="164"/>
      <c r="B24" s="166"/>
      <c r="C24" s="16" t="s">
        <v>56</v>
      </c>
      <c r="D24" s="57" t="s">
        <v>57</v>
      </c>
      <c r="E24" s="13">
        <v>10</v>
      </c>
      <c r="F24" s="37" t="s">
        <v>58</v>
      </c>
      <c r="G24" s="37" t="s">
        <v>58</v>
      </c>
      <c r="H24" s="141" t="s">
        <v>168</v>
      </c>
      <c r="I24" s="142"/>
      <c r="J24" s="13" t="s">
        <v>37</v>
      </c>
      <c r="K24" s="13" t="s">
        <v>37</v>
      </c>
    </row>
    <row r="25" spans="1:11" s="2" customFormat="1" ht="83.25" customHeight="1" x14ac:dyDescent="0.15">
      <c r="A25" s="164"/>
      <c r="B25" s="165" t="s">
        <v>60</v>
      </c>
      <c r="C25" s="165" t="s">
        <v>61</v>
      </c>
      <c r="D25" s="69" t="s">
        <v>70</v>
      </c>
      <c r="E25" s="13">
        <f>15+5</f>
        <v>20</v>
      </c>
      <c r="F25" s="37" t="s">
        <v>189</v>
      </c>
      <c r="G25" s="37" t="s">
        <v>64</v>
      </c>
      <c r="H25" s="141" t="s">
        <v>65</v>
      </c>
      <c r="I25" s="142"/>
      <c r="J25" s="13" t="s">
        <v>37</v>
      </c>
      <c r="K25" s="13" t="s">
        <v>37</v>
      </c>
    </row>
    <row r="26" spans="1:11" s="2" customFormat="1" ht="58.9" customHeight="1" x14ac:dyDescent="0.15">
      <c r="A26" s="164"/>
      <c r="B26" s="166"/>
      <c r="C26" s="166"/>
      <c r="D26" s="69" t="s">
        <v>150</v>
      </c>
      <c r="E26" s="13">
        <f>15+5</f>
        <v>20</v>
      </c>
      <c r="F26" s="37" t="s">
        <v>190</v>
      </c>
      <c r="G26" s="37" t="s">
        <v>64</v>
      </c>
      <c r="H26" s="143"/>
      <c r="I26" s="144"/>
      <c r="J26" s="13" t="s">
        <v>37</v>
      </c>
      <c r="K26" s="13" t="s">
        <v>37</v>
      </c>
    </row>
    <row r="27" spans="1:11" s="2" customFormat="1" ht="23.25" customHeight="1" x14ac:dyDescent="0.15">
      <c r="A27" s="159" t="s">
        <v>73</v>
      </c>
      <c r="B27" s="159"/>
      <c r="C27" s="159"/>
      <c r="D27" s="159"/>
      <c r="E27" s="159"/>
      <c r="F27" s="159"/>
      <c r="G27" s="159"/>
      <c r="H27" s="159"/>
      <c r="I27" s="159"/>
      <c r="J27" s="61" t="e">
        <f>J8+SUM(J15:J26)</f>
        <v>#DIV/0!</v>
      </c>
      <c r="K27" s="62"/>
    </row>
    <row r="28" spans="1:11" s="4" customFormat="1" x14ac:dyDescent="0.15">
      <c r="A28" s="160" t="s">
        <v>176</v>
      </c>
      <c r="B28" s="160"/>
      <c r="C28" s="160"/>
      <c r="D28" s="160"/>
      <c r="E28" s="160"/>
      <c r="F28" s="160"/>
      <c r="G28" s="160"/>
      <c r="H28" s="160"/>
      <c r="I28" s="160"/>
      <c r="J28" s="160"/>
      <c r="K28" s="160"/>
    </row>
    <row r="29" spans="1:11" s="2" customFormat="1" x14ac:dyDescent="0.15">
      <c r="A29" s="161" t="s">
        <v>75</v>
      </c>
      <c r="B29" s="161"/>
      <c r="C29" s="161"/>
      <c r="D29" s="161"/>
      <c r="E29" s="161"/>
      <c r="F29" s="161"/>
      <c r="G29" s="161"/>
      <c r="H29" s="161"/>
      <c r="I29" s="161"/>
      <c r="J29" s="161"/>
      <c r="K29" s="161"/>
    </row>
    <row r="30" spans="1:11" s="2" customFormat="1" x14ac:dyDescent="0.15">
      <c r="A30" s="161" t="s">
        <v>177</v>
      </c>
      <c r="B30" s="161"/>
      <c r="C30" s="161"/>
      <c r="D30" s="161"/>
      <c r="E30" s="161"/>
      <c r="F30" s="161"/>
      <c r="G30" s="161"/>
      <c r="H30" s="161"/>
      <c r="I30" s="161"/>
      <c r="J30" s="161"/>
      <c r="K30" s="161"/>
    </row>
    <row r="31" spans="1:11" s="2" customFormat="1" x14ac:dyDescent="0.15">
      <c r="A31" s="160" t="s">
        <v>77</v>
      </c>
      <c r="B31" s="160"/>
      <c r="C31" s="160"/>
      <c r="D31" s="160"/>
      <c r="E31" s="160"/>
      <c r="F31" s="160"/>
      <c r="G31" s="160"/>
      <c r="H31" s="160"/>
      <c r="I31" s="160"/>
      <c r="J31" s="160"/>
      <c r="K31" s="160"/>
    </row>
    <row r="32" spans="1:11" s="2" customFormat="1" x14ac:dyDescent="0.15">
      <c r="E32" s="64"/>
      <c r="F32" s="64"/>
      <c r="G32" s="64"/>
      <c r="J32" s="65"/>
    </row>
  </sheetData>
  <mergeCells count="32">
    <mergeCell ref="A28:K28"/>
    <mergeCell ref="A29:K29"/>
    <mergeCell ref="A30:K30"/>
    <mergeCell ref="A31:K31"/>
    <mergeCell ref="A12:A13"/>
    <mergeCell ref="A14:A26"/>
    <mergeCell ref="B15:B24"/>
    <mergeCell ref="B25:B26"/>
    <mergeCell ref="C15:C18"/>
    <mergeCell ref="C19:C20"/>
    <mergeCell ref="C21:C23"/>
    <mergeCell ref="C25:C26"/>
    <mergeCell ref="H15:I23"/>
    <mergeCell ref="H25:I26"/>
    <mergeCell ref="B13:F13"/>
    <mergeCell ref="G13:K13"/>
    <mergeCell ref="H14:I14"/>
    <mergeCell ref="H24:I24"/>
    <mergeCell ref="A27:I27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rintOptions horizontalCentered="1" verticalCentered="1"/>
  <pageMargins left="0.35433070866141703" right="0.35433070866141703" top="0.39370078740157499" bottom="0.39370078740157499" header="0.511811023622047" footer="0.511811023622047"/>
  <pageSetup paperSize="9" scale="80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K14" sqref="K14"/>
    </sheetView>
  </sheetViews>
  <sheetFormatPr defaultColWidth="9" defaultRowHeight="13.5" x14ac:dyDescent="0.15"/>
  <cols>
    <col min="1" max="1" width="4.125" customWidth="1"/>
    <col min="2" max="3" width="8.75" customWidth="1"/>
    <col min="4" max="4" width="20.75" customWidth="1"/>
    <col min="5" max="5" width="17.25" style="5" customWidth="1"/>
    <col min="6" max="7" width="14.25" style="5" customWidth="1"/>
    <col min="8" max="8" width="11.125" customWidth="1"/>
    <col min="9" max="9" width="9.875" customWidth="1"/>
    <col min="10" max="10" width="9.375" style="6" customWidth="1"/>
    <col min="11" max="11" width="15.25" customWidth="1"/>
  </cols>
  <sheetData>
    <row r="1" spans="1:11" ht="20.25" x14ac:dyDescent="0.15">
      <c r="A1" s="99" t="s">
        <v>191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1" customFormat="1" ht="22.5" x14ac:dyDescent="0.15">
      <c r="A2" s="100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1" s="63" customFormat="1" ht="18.75" x14ac:dyDescent="0.15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x14ac:dyDescent="0.15">
      <c r="A4" s="7"/>
      <c r="B4" s="7"/>
      <c r="C4" s="7"/>
      <c r="D4" s="7"/>
      <c r="E4" s="8"/>
      <c r="F4" s="8"/>
      <c r="G4" s="8"/>
      <c r="H4" s="7"/>
      <c r="I4" s="7"/>
      <c r="J4" s="17"/>
      <c r="K4" s="7"/>
    </row>
    <row r="5" spans="1:11" s="2" customFormat="1" ht="20.25" customHeight="1" x14ac:dyDescent="0.15">
      <c r="A5" s="148" t="s">
        <v>3</v>
      </c>
      <c r="B5" s="149"/>
      <c r="C5" s="150"/>
      <c r="D5" s="148" t="s">
        <v>192</v>
      </c>
      <c r="E5" s="149"/>
      <c r="F5" s="149"/>
      <c r="G5" s="149"/>
      <c r="H5" s="149"/>
      <c r="I5" s="149"/>
      <c r="J5" s="149"/>
      <c r="K5" s="150"/>
    </row>
    <row r="6" spans="1:11" s="2" customFormat="1" ht="20.25" customHeight="1" x14ac:dyDescent="0.15">
      <c r="A6" s="148" t="s">
        <v>5</v>
      </c>
      <c r="B6" s="149"/>
      <c r="C6" s="150"/>
      <c r="D6" s="151" t="s">
        <v>159</v>
      </c>
      <c r="E6" s="152"/>
      <c r="F6" s="153"/>
      <c r="G6" s="148" t="s">
        <v>7</v>
      </c>
      <c r="H6" s="150"/>
      <c r="I6" s="148"/>
      <c r="J6" s="149"/>
      <c r="K6" s="150"/>
    </row>
    <row r="7" spans="1:11" s="2" customFormat="1" ht="30.75" customHeight="1" x14ac:dyDescent="0.15">
      <c r="A7" s="141" t="s">
        <v>8</v>
      </c>
      <c r="B7" s="172"/>
      <c r="C7" s="142"/>
      <c r="D7" s="9"/>
      <c r="E7" s="10" t="s">
        <v>9</v>
      </c>
      <c r="F7" s="11" t="s">
        <v>10</v>
      </c>
      <c r="G7" s="11" t="s">
        <v>11</v>
      </c>
      <c r="H7" s="12" t="s">
        <v>12</v>
      </c>
      <c r="I7" s="19" t="s">
        <v>13</v>
      </c>
      <c r="J7" s="43" t="s">
        <v>14</v>
      </c>
      <c r="K7" s="13" t="s">
        <v>15</v>
      </c>
    </row>
    <row r="8" spans="1:11" s="2" customFormat="1" ht="20.25" customHeight="1" x14ac:dyDescent="0.15">
      <c r="A8" s="143"/>
      <c r="B8" s="173"/>
      <c r="C8" s="144"/>
      <c r="D8" s="9" t="s">
        <v>16</v>
      </c>
      <c r="E8" s="9"/>
      <c r="F8" s="55"/>
      <c r="G8" s="55"/>
      <c r="H8" s="13">
        <v>10</v>
      </c>
      <c r="I8" s="20" t="e">
        <f>+G8/F8</f>
        <v>#DIV/0!</v>
      </c>
      <c r="J8" s="44" t="e">
        <f>IF(H8*I8&lt;10,H8*I8,10)</f>
        <v>#DIV/0!</v>
      </c>
      <c r="K8" s="169" t="s">
        <v>17</v>
      </c>
    </row>
    <row r="9" spans="1:11" s="2" customFormat="1" ht="20.25" customHeight="1" x14ac:dyDescent="0.15">
      <c r="A9" s="143"/>
      <c r="B9" s="173"/>
      <c r="C9" s="144"/>
      <c r="D9" s="14" t="s">
        <v>18</v>
      </c>
      <c r="E9" s="32"/>
      <c r="F9" s="55"/>
      <c r="G9" s="55"/>
      <c r="H9" s="13"/>
      <c r="I9" s="20"/>
      <c r="J9" s="44"/>
      <c r="K9" s="170"/>
    </row>
    <row r="10" spans="1:11" s="2" customFormat="1" ht="20.25" customHeight="1" x14ac:dyDescent="0.15">
      <c r="A10" s="143"/>
      <c r="B10" s="173"/>
      <c r="C10" s="144"/>
      <c r="D10" s="14" t="s">
        <v>19</v>
      </c>
      <c r="E10" s="14"/>
      <c r="F10" s="13"/>
      <c r="G10" s="13"/>
      <c r="H10" s="13"/>
      <c r="I10" s="13"/>
      <c r="J10" s="61"/>
      <c r="K10" s="170"/>
    </row>
    <row r="11" spans="1:11" s="2" customFormat="1" ht="20.25" customHeight="1" x14ac:dyDescent="0.15">
      <c r="A11" s="174"/>
      <c r="B11" s="175"/>
      <c r="C11" s="176"/>
      <c r="D11" s="14" t="s">
        <v>20</v>
      </c>
      <c r="E11" s="10"/>
      <c r="F11" s="13"/>
      <c r="G11" s="13"/>
      <c r="H11" s="13"/>
      <c r="I11" s="13"/>
      <c r="J11" s="61"/>
      <c r="K11" s="171"/>
    </row>
    <row r="12" spans="1:11" s="2" customFormat="1" ht="24.75" customHeight="1" x14ac:dyDescent="0.15">
      <c r="A12" s="162" t="s">
        <v>21</v>
      </c>
      <c r="B12" s="109" t="s">
        <v>22</v>
      </c>
      <c r="C12" s="110"/>
      <c r="D12" s="110"/>
      <c r="E12" s="110"/>
      <c r="F12" s="111"/>
      <c r="G12" s="109" t="s">
        <v>23</v>
      </c>
      <c r="H12" s="112"/>
      <c r="I12" s="112"/>
      <c r="J12" s="112"/>
      <c r="K12" s="113"/>
    </row>
    <row r="13" spans="1:11" s="2" customFormat="1" ht="63.75" customHeight="1" x14ac:dyDescent="0.15">
      <c r="A13" s="163"/>
      <c r="B13" s="154"/>
      <c r="C13" s="155"/>
      <c r="D13" s="155"/>
      <c r="E13" s="155"/>
      <c r="F13" s="156"/>
      <c r="G13" s="154"/>
      <c r="H13" s="155"/>
      <c r="I13" s="155"/>
      <c r="J13" s="155"/>
      <c r="K13" s="156"/>
    </row>
    <row r="14" spans="1:11" s="2" customFormat="1" ht="20.25" customHeight="1" x14ac:dyDescent="0.15">
      <c r="A14" s="162" t="s">
        <v>24</v>
      </c>
      <c r="B14" s="56" t="s">
        <v>25</v>
      </c>
      <c r="C14" s="13" t="s">
        <v>26</v>
      </c>
      <c r="D14" s="13" t="s">
        <v>27</v>
      </c>
      <c r="E14" s="13" t="s">
        <v>28</v>
      </c>
      <c r="F14" s="56" t="s">
        <v>29</v>
      </c>
      <c r="G14" s="13" t="s">
        <v>30</v>
      </c>
      <c r="H14" s="157" t="s">
        <v>15</v>
      </c>
      <c r="I14" s="158"/>
      <c r="J14" s="61" t="s">
        <v>14</v>
      </c>
      <c r="K14" s="56" t="s">
        <v>31</v>
      </c>
    </row>
    <row r="15" spans="1:11" s="2" customFormat="1" ht="20.25" customHeight="1" x14ac:dyDescent="0.15">
      <c r="A15" s="164"/>
      <c r="B15" s="165" t="s">
        <v>32</v>
      </c>
      <c r="C15" s="165" t="s">
        <v>33</v>
      </c>
      <c r="D15" s="57" t="s">
        <v>193</v>
      </c>
      <c r="E15" s="37">
        <v>2</v>
      </c>
      <c r="F15" s="37" t="s">
        <v>194</v>
      </c>
      <c r="G15" s="37" t="s">
        <v>194</v>
      </c>
      <c r="H15" s="141" t="s">
        <v>140</v>
      </c>
      <c r="I15" s="142"/>
      <c r="J15" s="13" t="s">
        <v>37</v>
      </c>
      <c r="K15" s="13" t="s">
        <v>37</v>
      </c>
    </row>
    <row r="16" spans="1:11" s="2" customFormat="1" ht="20.25" customHeight="1" x14ac:dyDescent="0.15">
      <c r="A16" s="164"/>
      <c r="B16" s="166"/>
      <c r="C16" s="166"/>
      <c r="D16" s="57" t="s">
        <v>195</v>
      </c>
      <c r="E16" s="37">
        <v>2</v>
      </c>
      <c r="F16" s="37" t="s">
        <v>123</v>
      </c>
      <c r="G16" s="37" t="s">
        <v>123</v>
      </c>
      <c r="H16" s="143"/>
      <c r="I16" s="144"/>
      <c r="J16" s="13" t="s">
        <v>37</v>
      </c>
      <c r="K16" s="13" t="s">
        <v>37</v>
      </c>
    </row>
    <row r="17" spans="1:11" s="2" customFormat="1" ht="20.25" customHeight="1" x14ac:dyDescent="0.15">
      <c r="A17" s="164"/>
      <c r="B17" s="166"/>
      <c r="C17" s="166"/>
      <c r="D17" s="57" t="s">
        <v>196</v>
      </c>
      <c r="E17" s="37">
        <v>2</v>
      </c>
      <c r="F17" s="37" t="s">
        <v>194</v>
      </c>
      <c r="G17" s="37" t="s">
        <v>194</v>
      </c>
      <c r="H17" s="143"/>
      <c r="I17" s="144"/>
      <c r="J17" s="13" t="s">
        <v>37</v>
      </c>
      <c r="K17" s="13" t="s">
        <v>37</v>
      </c>
    </row>
    <row r="18" spans="1:11" s="2" customFormat="1" ht="20.25" customHeight="1" x14ac:dyDescent="0.15">
      <c r="A18" s="164"/>
      <c r="B18" s="166"/>
      <c r="C18" s="166"/>
      <c r="D18" s="57" t="s">
        <v>197</v>
      </c>
      <c r="E18" s="37">
        <v>2</v>
      </c>
      <c r="F18" s="37" t="s">
        <v>41</v>
      </c>
      <c r="G18" s="37" t="s">
        <v>41</v>
      </c>
      <c r="H18" s="143"/>
      <c r="I18" s="144"/>
      <c r="J18" s="13" t="s">
        <v>37</v>
      </c>
      <c r="K18" s="13" t="s">
        <v>37</v>
      </c>
    </row>
    <row r="19" spans="1:11" s="2" customFormat="1" ht="20.25" customHeight="1" x14ac:dyDescent="0.15">
      <c r="A19" s="164"/>
      <c r="B19" s="166"/>
      <c r="C19" s="166"/>
      <c r="D19" s="57" t="s">
        <v>198</v>
      </c>
      <c r="E19" s="37">
        <v>2</v>
      </c>
      <c r="F19" s="37" t="s">
        <v>130</v>
      </c>
      <c r="G19" s="37" t="s">
        <v>130</v>
      </c>
      <c r="H19" s="143"/>
      <c r="I19" s="144"/>
      <c r="J19" s="13" t="s">
        <v>37</v>
      </c>
      <c r="K19" s="13" t="s">
        <v>37</v>
      </c>
    </row>
    <row r="20" spans="1:11" s="2" customFormat="1" ht="20.25" customHeight="1" x14ac:dyDescent="0.15">
      <c r="A20" s="164"/>
      <c r="B20" s="166"/>
      <c r="C20" s="166"/>
      <c r="D20" s="57" t="s">
        <v>199</v>
      </c>
      <c r="E20" s="37">
        <v>2</v>
      </c>
      <c r="F20" s="37" t="s">
        <v>130</v>
      </c>
      <c r="G20" s="37" t="s">
        <v>130</v>
      </c>
      <c r="H20" s="143"/>
      <c r="I20" s="144"/>
      <c r="J20" s="13" t="s">
        <v>37</v>
      </c>
      <c r="K20" s="13" t="s">
        <v>37</v>
      </c>
    </row>
    <row r="21" spans="1:11" s="2" customFormat="1" ht="20.25" customHeight="1" x14ac:dyDescent="0.15">
      <c r="A21" s="164"/>
      <c r="B21" s="166"/>
      <c r="C21" s="166"/>
      <c r="D21" s="57" t="s">
        <v>200</v>
      </c>
      <c r="E21" s="37">
        <v>3</v>
      </c>
      <c r="F21" s="37" t="s">
        <v>201</v>
      </c>
      <c r="G21" s="37" t="s">
        <v>201</v>
      </c>
      <c r="H21" s="143"/>
      <c r="I21" s="144"/>
      <c r="J21" s="13" t="s">
        <v>37</v>
      </c>
      <c r="K21" s="13" t="s">
        <v>37</v>
      </c>
    </row>
    <row r="22" spans="1:11" s="2" customFormat="1" ht="20.25" customHeight="1" x14ac:dyDescent="0.15">
      <c r="A22" s="164"/>
      <c r="B22" s="166"/>
      <c r="C22" s="165" t="s">
        <v>45</v>
      </c>
      <c r="D22" s="57" t="s">
        <v>202</v>
      </c>
      <c r="E22" s="58">
        <v>6</v>
      </c>
      <c r="F22" s="37" t="s">
        <v>203</v>
      </c>
      <c r="G22" s="37" t="s">
        <v>203</v>
      </c>
      <c r="H22" s="143"/>
      <c r="I22" s="144"/>
      <c r="J22" s="13" t="s">
        <v>37</v>
      </c>
      <c r="K22" s="13" t="s">
        <v>37</v>
      </c>
    </row>
    <row r="23" spans="1:11" s="2" customFormat="1" ht="20.25" customHeight="1" x14ac:dyDescent="0.15">
      <c r="A23" s="164"/>
      <c r="B23" s="166"/>
      <c r="C23" s="166"/>
      <c r="D23" s="57" t="s">
        <v>204</v>
      </c>
      <c r="E23" s="58">
        <v>7</v>
      </c>
      <c r="F23" s="37" t="s">
        <v>130</v>
      </c>
      <c r="G23" s="37" t="s">
        <v>130</v>
      </c>
      <c r="H23" s="143"/>
      <c r="I23" s="144"/>
      <c r="J23" s="13" t="s">
        <v>37</v>
      </c>
      <c r="K23" s="13" t="s">
        <v>37</v>
      </c>
    </row>
    <row r="24" spans="1:11" s="2" customFormat="1" ht="20.25" customHeight="1" x14ac:dyDescent="0.15">
      <c r="A24" s="164"/>
      <c r="B24" s="166"/>
      <c r="C24" s="165" t="s">
        <v>51</v>
      </c>
      <c r="D24" s="57" t="s">
        <v>205</v>
      </c>
      <c r="E24" s="13">
        <v>4</v>
      </c>
      <c r="F24" s="60" t="s">
        <v>53</v>
      </c>
      <c r="G24" s="60" t="s">
        <v>53</v>
      </c>
      <c r="H24" s="143"/>
      <c r="I24" s="144"/>
      <c r="J24" s="13" t="s">
        <v>37</v>
      </c>
      <c r="K24" s="13" t="s">
        <v>37</v>
      </c>
    </row>
    <row r="25" spans="1:11" s="2" customFormat="1" ht="20.25" customHeight="1" x14ac:dyDescent="0.15">
      <c r="A25" s="164"/>
      <c r="B25" s="166"/>
      <c r="C25" s="166"/>
      <c r="D25" s="57" t="s">
        <v>206</v>
      </c>
      <c r="E25" s="13">
        <v>4</v>
      </c>
      <c r="F25" s="60" t="s">
        <v>53</v>
      </c>
      <c r="G25" s="60" t="s">
        <v>53</v>
      </c>
      <c r="H25" s="143"/>
      <c r="I25" s="144"/>
      <c r="J25" s="13" t="s">
        <v>37</v>
      </c>
      <c r="K25" s="13" t="s">
        <v>37</v>
      </c>
    </row>
    <row r="26" spans="1:11" s="2" customFormat="1" ht="25.5" customHeight="1" x14ac:dyDescent="0.15">
      <c r="A26" s="164"/>
      <c r="B26" s="166"/>
      <c r="C26" s="166"/>
      <c r="D26" s="57" t="s">
        <v>207</v>
      </c>
      <c r="E26" s="13">
        <v>4</v>
      </c>
      <c r="F26" s="60" t="s">
        <v>53</v>
      </c>
      <c r="G26" s="60" t="s">
        <v>53</v>
      </c>
      <c r="H26" s="143"/>
      <c r="I26" s="144"/>
      <c r="J26" s="13" t="s">
        <v>37</v>
      </c>
      <c r="K26" s="13" t="s">
        <v>37</v>
      </c>
    </row>
    <row r="27" spans="1:11" s="2" customFormat="1" ht="50.25" customHeight="1" x14ac:dyDescent="0.15">
      <c r="A27" s="164"/>
      <c r="B27" s="166"/>
      <c r="C27" s="16" t="s">
        <v>56</v>
      </c>
      <c r="D27" s="57" t="s">
        <v>57</v>
      </c>
      <c r="E27" s="13">
        <v>10</v>
      </c>
      <c r="F27" s="37" t="s">
        <v>58</v>
      </c>
      <c r="G27" s="37" t="s">
        <v>58</v>
      </c>
      <c r="H27" s="141" t="s">
        <v>168</v>
      </c>
      <c r="I27" s="142"/>
      <c r="J27" s="13" t="s">
        <v>37</v>
      </c>
      <c r="K27" s="13" t="s">
        <v>37</v>
      </c>
    </row>
    <row r="28" spans="1:11" s="2" customFormat="1" ht="48" customHeight="1" x14ac:dyDescent="0.15">
      <c r="A28" s="164"/>
      <c r="B28" s="165" t="s">
        <v>60</v>
      </c>
      <c r="C28" s="165" t="s">
        <v>61</v>
      </c>
      <c r="D28" s="57" t="s">
        <v>106</v>
      </c>
      <c r="E28" s="13">
        <f>10+3</f>
        <v>13</v>
      </c>
      <c r="F28" s="37" t="s">
        <v>208</v>
      </c>
      <c r="G28" s="37" t="s">
        <v>208</v>
      </c>
      <c r="H28" s="141" t="s">
        <v>65</v>
      </c>
      <c r="I28" s="142"/>
      <c r="J28" s="13" t="s">
        <v>37</v>
      </c>
      <c r="K28" s="13" t="s">
        <v>37</v>
      </c>
    </row>
    <row r="29" spans="1:11" s="2" customFormat="1" ht="53.25" customHeight="1" x14ac:dyDescent="0.15">
      <c r="A29" s="164"/>
      <c r="B29" s="166"/>
      <c r="C29" s="166"/>
      <c r="D29" s="57" t="s">
        <v>70</v>
      </c>
      <c r="E29" s="13">
        <f>10+3</f>
        <v>13</v>
      </c>
      <c r="F29" s="37" t="s">
        <v>209</v>
      </c>
      <c r="G29" s="37" t="s">
        <v>72</v>
      </c>
      <c r="H29" s="143"/>
      <c r="I29" s="144"/>
      <c r="J29" s="13" t="s">
        <v>37</v>
      </c>
      <c r="K29" s="13" t="s">
        <v>37</v>
      </c>
    </row>
    <row r="30" spans="1:11" s="2" customFormat="1" ht="48" customHeight="1" x14ac:dyDescent="0.15">
      <c r="A30" s="164"/>
      <c r="B30" s="166"/>
      <c r="C30" s="166"/>
      <c r="D30" s="57" t="s">
        <v>150</v>
      </c>
      <c r="E30" s="13">
        <f>10+4</f>
        <v>14</v>
      </c>
      <c r="F30" s="37" t="s">
        <v>210</v>
      </c>
      <c r="G30" s="37" t="s">
        <v>211</v>
      </c>
      <c r="H30" s="143"/>
      <c r="I30" s="144"/>
      <c r="J30" s="13" t="s">
        <v>37</v>
      </c>
      <c r="K30" s="13" t="s">
        <v>37</v>
      </c>
    </row>
    <row r="31" spans="1:11" s="2" customFormat="1" ht="25.5" customHeight="1" x14ac:dyDescent="0.15">
      <c r="A31" s="159" t="s">
        <v>73</v>
      </c>
      <c r="B31" s="159"/>
      <c r="C31" s="159"/>
      <c r="D31" s="159"/>
      <c r="E31" s="159"/>
      <c r="F31" s="159"/>
      <c r="G31" s="159"/>
      <c r="H31" s="159"/>
      <c r="I31" s="159"/>
      <c r="J31" s="61" t="e">
        <f>J8+SUM(J15:J30)</f>
        <v>#DIV/0!</v>
      </c>
      <c r="K31" s="62"/>
    </row>
    <row r="32" spans="1:11" s="4" customFormat="1" x14ac:dyDescent="0.15">
      <c r="A32" s="160" t="s">
        <v>176</v>
      </c>
      <c r="B32" s="160"/>
      <c r="C32" s="160"/>
      <c r="D32" s="160"/>
      <c r="E32" s="160"/>
      <c r="F32" s="160"/>
      <c r="G32" s="160"/>
      <c r="H32" s="160"/>
      <c r="I32" s="160"/>
      <c r="J32" s="160"/>
      <c r="K32" s="160"/>
    </row>
    <row r="33" spans="1:11" s="2" customFormat="1" x14ac:dyDescent="0.15">
      <c r="A33" s="161" t="s">
        <v>75</v>
      </c>
      <c r="B33" s="161"/>
      <c r="C33" s="161"/>
      <c r="D33" s="161"/>
      <c r="E33" s="161"/>
      <c r="F33" s="161"/>
      <c r="G33" s="161"/>
      <c r="H33" s="161"/>
      <c r="I33" s="161"/>
      <c r="J33" s="161"/>
      <c r="K33" s="161"/>
    </row>
    <row r="34" spans="1:11" s="2" customFormat="1" x14ac:dyDescent="0.15">
      <c r="A34" s="161" t="s">
        <v>177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</row>
    <row r="35" spans="1:11" s="2" customFormat="1" x14ac:dyDescent="0.15">
      <c r="A35" s="160" t="s">
        <v>77</v>
      </c>
      <c r="B35" s="160"/>
      <c r="C35" s="160"/>
      <c r="D35" s="160"/>
      <c r="E35" s="160"/>
      <c r="F35" s="160"/>
      <c r="G35" s="160"/>
      <c r="H35" s="160"/>
      <c r="I35" s="160"/>
      <c r="J35" s="160"/>
      <c r="K35" s="160"/>
    </row>
    <row r="36" spans="1:11" s="2" customFormat="1" x14ac:dyDescent="0.15">
      <c r="E36" s="64"/>
      <c r="F36" s="64"/>
      <c r="G36" s="64"/>
      <c r="J36" s="65"/>
    </row>
  </sheetData>
  <mergeCells count="32">
    <mergeCell ref="A32:K32"/>
    <mergeCell ref="A33:K33"/>
    <mergeCell ref="A34:K34"/>
    <mergeCell ref="A35:K35"/>
    <mergeCell ref="A12:A13"/>
    <mergeCell ref="A14:A30"/>
    <mergeCell ref="B15:B27"/>
    <mergeCell ref="B28:B30"/>
    <mergeCell ref="C15:C21"/>
    <mergeCell ref="C22:C23"/>
    <mergeCell ref="C24:C26"/>
    <mergeCell ref="C28:C30"/>
    <mergeCell ref="H15:I26"/>
    <mergeCell ref="H28:I30"/>
    <mergeCell ref="B13:F13"/>
    <mergeCell ref="G13:K13"/>
    <mergeCell ref="H14:I14"/>
    <mergeCell ref="H27:I27"/>
    <mergeCell ref="A31:I31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rintOptions horizontalCentered="1" verticalCentered="1"/>
  <pageMargins left="0.35433070866141703" right="0.35433070866141703" top="0.39370078740157499" bottom="0.39370078740157499" header="0.511811023622047" footer="0.511811023622047"/>
  <pageSetup paperSize="9" scale="75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workbookViewId="0">
      <selection activeCell="K14" sqref="K14"/>
    </sheetView>
  </sheetViews>
  <sheetFormatPr defaultColWidth="9" defaultRowHeight="13.5" x14ac:dyDescent="0.15"/>
  <cols>
    <col min="1" max="1" width="4.125" customWidth="1"/>
    <col min="2" max="3" width="9.25" customWidth="1"/>
    <col min="4" max="4" width="18.375" customWidth="1"/>
    <col min="5" max="5" width="17.25" style="5" customWidth="1"/>
    <col min="6" max="6" width="15.875" style="5" customWidth="1"/>
    <col min="7" max="7" width="13.875" style="5" customWidth="1"/>
    <col min="8" max="8" width="10.5" customWidth="1"/>
    <col min="9" max="9" width="10.25" customWidth="1"/>
    <col min="10" max="10" width="9.75" style="6" customWidth="1"/>
    <col min="11" max="11" width="13.75" customWidth="1"/>
  </cols>
  <sheetData>
    <row r="1" spans="1:11" ht="20.25" x14ac:dyDescent="0.15">
      <c r="A1" s="99" t="s">
        <v>212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1" customFormat="1" ht="22.5" x14ac:dyDescent="0.15">
      <c r="A2" s="100" t="s">
        <v>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1" ht="18.75" x14ac:dyDescent="0.15">
      <c r="A3" s="102" t="s">
        <v>2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1" ht="7.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7"/>
      <c r="K4" s="7"/>
    </row>
    <row r="5" spans="1:11" s="2" customFormat="1" ht="20.25" customHeight="1" x14ac:dyDescent="0.15">
      <c r="A5" s="148" t="s">
        <v>3</v>
      </c>
      <c r="B5" s="149"/>
      <c r="C5" s="150"/>
      <c r="D5" s="148" t="s">
        <v>213</v>
      </c>
      <c r="E5" s="149"/>
      <c r="F5" s="149"/>
      <c r="G5" s="149"/>
      <c r="H5" s="149"/>
      <c r="I5" s="149"/>
      <c r="J5" s="149"/>
      <c r="K5" s="150"/>
    </row>
    <row r="6" spans="1:11" s="2" customFormat="1" ht="20.25" customHeight="1" x14ac:dyDescent="0.15">
      <c r="A6" s="148" t="s">
        <v>5</v>
      </c>
      <c r="B6" s="149"/>
      <c r="C6" s="150"/>
      <c r="D6" s="151" t="s">
        <v>159</v>
      </c>
      <c r="E6" s="152"/>
      <c r="F6" s="153"/>
      <c r="G6" s="148" t="s">
        <v>7</v>
      </c>
      <c r="H6" s="150"/>
      <c r="I6" s="148"/>
      <c r="J6" s="149"/>
      <c r="K6" s="150"/>
    </row>
    <row r="7" spans="1:11" s="2" customFormat="1" ht="27.75" customHeight="1" x14ac:dyDescent="0.15">
      <c r="A7" s="141" t="s">
        <v>8</v>
      </c>
      <c r="B7" s="172"/>
      <c r="C7" s="142"/>
      <c r="D7" s="9"/>
      <c r="E7" s="10" t="s">
        <v>9</v>
      </c>
      <c r="F7" s="11" t="s">
        <v>10</v>
      </c>
      <c r="G7" s="11" t="s">
        <v>11</v>
      </c>
      <c r="H7" s="12" t="s">
        <v>12</v>
      </c>
      <c r="I7" s="19" t="s">
        <v>13</v>
      </c>
      <c r="J7" s="43" t="s">
        <v>14</v>
      </c>
      <c r="K7" s="13" t="s">
        <v>15</v>
      </c>
    </row>
    <row r="8" spans="1:11" s="2" customFormat="1" ht="20.25" customHeight="1" x14ac:dyDescent="0.15">
      <c r="A8" s="143"/>
      <c r="B8" s="173"/>
      <c r="C8" s="144"/>
      <c r="D8" s="9" t="s">
        <v>16</v>
      </c>
      <c r="E8" s="9"/>
      <c r="F8" s="55"/>
      <c r="G8" s="55"/>
      <c r="H8" s="13">
        <v>10</v>
      </c>
      <c r="I8" s="20" t="e">
        <f>+G8/F8</f>
        <v>#DIV/0!</v>
      </c>
      <c r="J8" s="44" t="e">
        <f>IF(H8*I8&lt;10,H8*I8,10)</f>
        <v>#DIV/0!</v>
      </c>
      <c r="K8" s="169" t="s">
        <v>17</v>
      </c>
    </row>
    <row r="9" spans="1:11" s="2" customFormat="1" ht="20.25" customHeight="1" x14ac:dyDescent="0.15">
      <c r="A9" s="143"/>
      <c r="B9" s="173"/>
      <c r="C9" s="144"/>
      <c r="D9" s="14" t="s">
        <v>18</v>
      </c>
      <c r="E9" s="32"/>
      <c r="F9" s="55"/>
      <c r="G9" s="55"/>
      <c r="H9" s="13"/>
      <c r="I9" s="20"/>
      <c r="J9" s="44"/>
      <c r="K9" s="170"/>
    </row>
    <row r="10" spans="1:11" s="2" customFormat="1" ht="20.25" customHeight="1" x14ac:dyDescent="0.15">
      <c r="A10" s="143"/>
      <c r="B10" s="173"/>
      <c r="C10" s="144"/>
      <c r="D10" s="14" t="s">
        <v>19</v>
      </c>
      <c r="E10" s="14"/>
      <c r="F10" s="13"/>
      <c r="G10" s="13"/>
      <c r="H10" s="13"/>
      <c r="I10" s="13"/>
      <c r="J10" s="61"/>
      <c r="K10" s="170"/>
    </row>
    <row r="11" spans="1:11" s="2" customFormat="1" ht="20.25" customHeight="1" x14ac:dyDescent="0.15">
      <c r="A11" s="174"/>
      <c r="B11" s="175"/>
      <c r="C11" s="176"/>
      <c r="D11" s="14" t="s">
        <v>20</v>
      </c>
      <c r="E11" s="10"/>
      <c r="F11" s="13"/>
      <c r="G11" s="13"/>
      <c r="H11" s="13"/>
      <c r="I11" s="13"/>
      <c r="J11" s="61"/>
      <c r="K11" s="171"/>
    </row>
    <row r="12" spans="1:11" s="2" customFormat="1" ht="27.75" customHeight="1" x14ac:dyDescent="0.15">
      <c r="A12" s="162" t="s">
        <v>21</v>
      </c>
      <c r="B12" s="109" t="s">
        <v>22</v>
      </c>
      <c r="C12" s="110"/>
      <c r="D12" s="110"/>
      <c r="E12" s="110"/>
      <c r="F12" s="111"/>
      <c r="G12" s="109" t="s">
        <v>23</v>
      </c>
      <c r="H12" s="112"/>
      <c r="I12" s="112"/>
      <c r="J12" s="112"/>
      <c r="K12" s="113"/>
    </row>
    <row r="13" spans="1:11" s="2" customFormat="1" ht="65.25" customHeight="1" x14ac:dyDescent="0.15">
      <c r="A13" s="163"/>
      <c r="B13" s="154"/>
      <c r="C13" s="155"/>
      <c r="D13" s="155"/>
      <c r="E13" s="155"/>
      <c r="F13" s="156"/>
      <c r="G13" s="154"/>
      <c r="H13" s="155"/>
      <c r="I13" s="155"/>
      <c r="J13" s="155"/>
      <c r="K13" s="156"/>
    </row>
    <row r="14" spans="1:11" s="2" customFormat="1" ht="24" customHeight="1" x14ac:dyDescent="0.15">
      <c r="A14" s="162" t="s">
        <v>24</v>
      </c>
      <c r="B14" s="56" t="s">
        <v>25</v>
      </c>
      <c r="C14" s="13" t="s">
        <v>26</v>
      </c>
      <c r="D14" s="13" t="s">
        <v>27</v>
      </c>
      <c r="E14" s="13" t="s">
        <v>28</v>
      </c>
      <c r="F14" s="56" t="s">
        <v>29</v>
      </c>
      <c r="G14" s="13" t="s">
        <v>30</v>
      </c>
      <c r="H14" s="157" t="s">
        <v>15</v>
      </c>
      <c r="I14" s="158"/>
      <c r="J14" s="61" t="s">
        <v>14</v>
      </c>
      <c r="K14" s="56" t="s">
        <v>31</v>
      </c>
    </row>
    <row r="15" spans="1:11" s="2" customFormat="1" ht="24.75" customHeight="1" x14ac:dyDescent="0.15">
      <c r="A15" s="164"/>
      <c r="B15" s="165" t="s">
        <v>32</v>
      </c>
      <c r="C15" s="165" t="s">
        <v>33</v>
      </c>
      <c r="D15" s="57" t="s">
        <v>214</v>
      </c>
      <c r="E15" s="37">
        <v>2</v>
      </c>
      <c r="F15" s="37" t="s">
        <v>215</v>
      </c>
      <c r="G15" s="37" t="s">
        <v>215</v>
      </c>
      <c r="H15" s="141" t="s">
        <v>140</v>
      </c>
      <c r="I15" s="142"/>
      <c r="J15" s="13" t="s">
        <v>37</v>
      </c>
      <c r="K15" s="13" t="s">
        <v>37</v>
      </c>
    </row>
    <row r="16" spans="1:11" s="2" customFormat="1" ht="24.75" customHeight="1" x14ac:dyDescent="0.15">
      <c r="A16" s="164"/>
      <c r="B16" s="166"/>
      <c r="C16" s="166"/>
      <c r="D16" s="57" t="s">
        <v>216</v>
      </c>
      <c r="E16" s="37">
        <v>2</v>
      </c>
      <c r="F16" s="37" t="s">
        <v>217</v>
      </c>
      <c r="G16" s="37" t="s">
        <v>217</v>
      </c>
      <c r="H16" s="143"/>
      <c r="I16" s="144"/>
      <c r="J16" s="13" t="s">
        <v>37</v>
      </c>
      <c r="K16" s="13" t="s">
        <v>37</v>
      </c>
    </row>
    <row r="17" spans="1:11" s="2" customFormat="1" ht="24.75" customHeight="1" x14ac:dyDescent="0.15">
      <c r="A17" s="164"/>
      <c r="B17" s="166"/>
      <c r="C17" s="166"/>
      <c r="D17" s="57" t="s">
        <v>218</v>
      </c>
      <c r="E17" s="37">
        <v>2</v>
      </c>
      <c r="F17" s="37" t="s">
        <v>35</v>
      </c>
      <c r="G17" s="37" t="s">
        <v>35</v>
      </c>
      <c r="H17" s="143"/>
      <c r="I17" s="144"/>
      <c r="J17" s="13" t="s">
        <v>37</v>
      </c>
      <c r="K17" s="13" t="s">
        <v>37</v>
      </c>
    </row>
    <row r="18" spans="1:11" s="2" customFormat="1" ht="24.75" customHeight="1" x14ac:dyDescent="0.15">
      <c r="A18" s="164"/>
      <c r="B18" s="166"/>
      <c r="C18" s="166"/>
      <c r="D18" s="57" t="s">
        <v>219</v>
      </c>
      <c r="E18" s="37">
        <v>3</v>
      </c>
      <c r="F18" s="37" t="s">
        <v>220</v>
      </c>
      <c r="G18" s="37" t="s">
        <v>220</v>
      </c>
      <c r="H18" s="143"/>
      <c r="I18" s="144"/>
      <c r="J18" s="13" t="s">
        <v>37</v>
      </c>
      <c r="K18" s="13" t="s">
        <v>37</v>
      </c>
    </row>
    <row r="19" spans="1:11" s="2" customFormat="1" ht="24.75" customHeight="1" x14ac:dyDescent="0.15">
      <c r="A19" s="164"/>
      <c r="B19" s="166"/>
      <c r="C19" s="166"/>
      <c r="D19" s="57" t="s">
        <v>221</v>
      </c>
      <c r="E19" s="37">
        <v>3</v>
      </c>
      <c r="F19" s="37" t="s">
        <v>41</v>
      </c>
      <c r="G19" s="37" t="s">
        <v>41</v>
      </c>
      <c r="H19" s="143"/>
      <c r="I19" s="144"/>
      <c r="J19" s="13" t="s">
        <v>37</v>
      </c>
      <c r="K19" s="13" t="s">
        <v>37</v>
      </c>
    </row>
    <row r="20" spans="1:11" s="2" customFormat="1" ht="24.75" customHeight="1" x14ac:dyDescent="0.15">
      <c r="A20" s="164"/>
      <c r="B20" s="166"/>
      <c r="C20" s="166"/>
      <c r="D20" s="57" t="s">
        <v>222</v>
      </c>
      <c r="E20" s="37">
        <v>3</v>
      </c>
      <c r="F20" s="37" t="s">
        <v>35</v>
      </c>
      <c r="G20" s="37" t="s">
        <v>35</v>
      </c>
      <c r="H20" s="143"/>
      <c r="I20" s="144"/>
      <c r="J20" s="13" t="s">
        <v>37</v>
      </c>
      <c r="K20" s="13" t="s">
        <v>37</v>
      </c>
    </row>
    <row r="21" spans="1:11" s="2" customFormat="1" ht="24.75" customHeight="1" x14ac:dyDescent="0.15">
      <c r="A21" s="164"/>
      <c r="B21" s="166"/>
      <c r="C21" s="165" t="s">
        <v>45</v>
      </c>
      <c r="D21" s="57" t="s">
        <v>223</v>
      </c>
      <c r="E21" s="58">
        <v>4</v>
      </c>
      <c r="F21" s="37" t="s">
        <v>88</v>
      </c>
      <c r="G21" s="37" t="s">
        <v>88</v>
      </c>
      <c r="H21" s="143"/>
      <c r="I21" s="144"/>
      <c r="J21" s="13" t="s">
        <v>37</v>
      </c>
      <c r="K21" s="13" t="s">
        <v>37</v>
      </c>
    </row>
    <row r="22" spans="1:11" s="2" customFormat="1" ht="24.75" customHeight="1" x14ac:dyDescent="0.15">
      <c r="A22" s="164"/>
      <c r="B22" s="166"/>
      <c r="C22" s="166"/>
      <c r="D22" s="57" t="s">
        <v>224</v>
      </c>
      <c r="E22" s="58">
        <v>4</v>
      </c>
      <c r="F22" s="37" t="s">
        <v>88</v>
      </c>
      <c r="G22" s="37" t="s">
        <v>88</v>
      </c>
      <c r="H22" s="143"/>
      <c r="I22" s="144"/>
      <c r="J22" s="13" t="s">
        <v>37</v>
      </c>
      <c r="K22" s="13" t="s">
        <v>37</v>
      </c>
    </row>
    <row r="23" spans="1:11" s="2" customFormat="1" ht="24.75" customHeight="1" x14ac:dyDescent="0.15">
      <c r="A23" s="164"/>
      <c r="B23" s="166"/>
      <c r="C23" s="166"/>
      <c r="D23" s="57" t="s">
        <v>225</v>
      </c>
      <c r="E23" s="58">
        <v>5</v>
      </c>
      <c r="F23" s="37" t="s">
        <v>88</v>
      </c>
      <c r="G23" s="37" t="s">
        <v>88</v>
      </c>
      <c r="H23" s="143"/>
      <c r="I23" s="144"/>
      <c r="J23" s="13" t="s">
        <v>37</v>
      </c>
      <c r="K23" s="13" t="s">
        <v>37</v>
      </c>
    </row>
    <row r="24" spans="1:11" s="2" customFormat="1" ht="24.75" customHeight="1" x14ac:dyDescent="0.15">
      <c r="A24" s="164"/>
      <c r="B24" s="166"/>
      <c r="C24" s="177" t="s">
        <v>51</v>
      </c>
      <c r="D24" s="51" t="s">
        <v>226</v>
      </c>
      <c r="E24" s="58">
        <v>4</v>
      </c>
      <c r="F24" s="59" t="s">
        <v>227</v>
      </c>
      <c r="G24" s="59" t="s">
        <v>227</v>
      </c>
      <c r="H24" s="143"/>
      <c r="I24" s="144"/>
      <c r="J24" s="13" t="s">
        <v>37</v>
      </c>
      <c r="K24" s="13" t="s">
        <v>37</v>
      </c>
    </row>
    <row r="25" spans="1:11" s="2" customFormat="1" ht="24.75" customHeight="1" x14ac:dyDescent="0.15">
      <c r="A25" s="164"/>
      <c r="B25" s="166"/>
      <c r="C25" s="177"/>
      <c r="D25" s="51" t="s">
        <v>228</v>
      </c>
      <c r="E25" s="59">
        <v>4</v>
      </c>
      <c r="F25" s="59" t="s">
        <v>227</v>
      </c>
      <c r="G25" s="59" t="s">
        <v>227</v>
      </c>
      <c r="H25" s="143"/>
      <c r="I25" s="144"/>
      <c r="J25" s="13" t="s">
        <v>37</v>
      </c>
      <c r="K25" s="13" t="s">
        <v>37</v>
      </c>
    </row>
    <row r="26" spans="1:11" s="2" customFormat="1" ht="24.75" customHeight="1" x14ac:dyDescent="0.15">
      <c r="A26" s="164"/>
      <c r="B26" s="166"/>
      <c r="C26" s="177"/>
      <c r="D26" s="51" t="s">
        <v>229</v>
      </c>
      <c r="E26" s="13">
        <v>4</v>
      </c>
      <c r="F26" s="59" t="s">
        <v>227</v>
      </c>
      <c r="G26" s="59" t="s">
        <v>227</v>
      </c>
      <c r="H26" s="143"/>
      <c r="I26" s="144"/>
      <c r="J26" s="13" t="s">
        <v>37</v>
      </c>
      <c r="K26" s="13" t="s">
        <v>37</v>
      </c>
    </row>
    <row r="27" spans="1:11" s="2" customFormat="1" ht="23.25" customHeight="1" x14ac:dyDescent="0.15">
      <c r="A27" s="164"/>
      <c r="B27" s="166"/>
      <c r="C27" s="165" t="s">
        <v>56</v>
      </c>
      <c r="D27" s="57" t="s">
        <v>230</v>
      </c>
      <c r="E27" s="13">
        <v>3</v>
      </c>
      <c r="F27" s="60" t="s">
        <v>231</v>
      </c>
      <c r="G27" s="60" t="s">
        <v>231</v>
      </c>
      <c r="H27" s="141" t="s">
        <v>168</v>
      </c>
      <c r="I27" s="142"/>
      <c r="J27" s="13" t="s">
        <v>37</v>
      </c>
      <c r="K27" s="13" t="s">
        <v>37</v>
      </c>
    </row>
    <row r="28" spans="1:11" s="2" customFormat="1" ht="23.25" customHeight="1" x14ac:dyDescent="0.15">
      <c r="A28" s="164"/>
      <c r="B28" s="166"/>
      <c r="C28" s="166"/>
      <c r="D28" s="57" t="s">
        <v>232</v>
      </c>
      <c r="E28" s="13">
        <v>3</v>
      </c>
      <c r="F28" s="60" t="s">
        <v>233</v>
      </c>
      <c r="G28" s="60" t="s">
        <v>233</v>
      </c>
      <c r="H28" s="143"/>
      <c r="I28" s="144"/>
      <c r="J28" s="13" t="s">
        <v>37</v>
      </c>
      <c r="K28" s="13" t="s">
        <v>37</v>
      </c>
    </row>
    <row r="29" spans="1:11" s="2" customFormat="1" ht="23.25" customHeight="1" x14ac:dyDescent="0.15">
      <c r="A29" s="164"/>
      <c r="B29" s="166"/>
      <c r="C29" s="166"/>
      <c r="D29" s="57" t="s">
        <v>57</v>
      </c>
      <c r="E29" s="13">
        <v>4</v>
      </c>
      <c r="F29" s="60" t="s">
        <v>58</v>
      </c>
      <c r="G29" s="60" t="s">
        <v>58</v>
      </c>
      <c r="H29" s="143"/>
      <c r="I29" s="144"/>
      <c r="J29" s="13" t="s">
        <v>37</v>
      </c>
      <c r="K29" s="13" t="s">
        <v>37</v>
      </c>
    </row>
    <row r="30" spans="1:11" s="2" customFormat="1" ht="72.75" customHeight="1" x14ac:dyDescent="0.15">
      <c r="A30" s="164"/>
      <c r="B30" s="165" t="s">
        <v>60</v>
      </c>
      <c r="C30" s="165" t="s">
        <v>61</v>
      </c>
      <c r="D30" s="51" t="s">
        <v>150</v>
      </c>
      <c r="E30" s="13">
        <f>15+5</f>
        <v>20</v>
      </c>
      <c r="F30" s="37" t="s">
        <v>234</v>
      </c>
      <c r="G30" s="37" t="s">
        <v>211</v>
      </c>
      <c r="H30" s="141" t="s">
        <v>65</v>
      </c>
      <c r="I30" s="142"/>
      <c r="J30" s="13" t="s">
        <v>37</v>
      </c>
      <c r="K30" s="13" t="s">
        <v>37</v>
      </c>
    </row>
    <row r="31" spans="1:11" s="2" customFormat="1" ht="72.75" customHeight="1" x14ac:dyDescent="0.15">
      <c r="A31" s="164"/>
      <c r="B31" s="166"/>
      <c r="C31" s="166"/>
      <c r="D31" s="51" t="s">
        <v>70</v>
      </c>
      <c r="E31" s="13">
        <f>15+5</f>
        <v>20</v>
      </c>
      <c r="F31" s="37" t="s">
        <v>235</v>
      </c>
      <c r="G31" s="37" t="s">
        <v>211</v>
      </c>
      <c r="H31" s="143"/>
      <c r="I31" s="144"/>
      <c r="J31" s="13" t="s">
        <v>37</v>
      </c>
      <c r="K31" s="13" t="s">
        <v>37</v>
      </c>
    </row>
    <row r="32" spans="1:11" s="2" customFormat="1" ht="24" customHeight="1" x14ac:dyDescent="0.15">
      <c r="A32" s="159" t="s">
        <v>73</v>
      </c>
      <c r="B32" s="159"/>
      <c r="C32" s="159"/>
      <c r="D32" s="159"/>
      <c r="E32" s="159"/>
      <c r="F32" s="159"/>
      <c r="G32" s="159"/>
      <c r="H32" s="159"/>
      <c r="I32" s="159"/>
      <c r="J32" s="61" t="e">
        <f>J8+SUM(J15:J31)</f>
        <v>#DIV/0!</v>
      </c>
      <c r="K32" s="62"/>
    </row>
    <row r="33" spans="1:11" s="4" customFormat="1" x14ac:dyDescent="0.15">
      <c r="A33" s="160" t="s">
        <v>176</v>
      </c>
      <c r="B33" s="160"/>
      <c r="C33" s="160"/>
      <c r="D33" s="160"/>
      <c r="E33" s="160"/>
      <c r="F33" s="160"/>
      <c r="G33" s="160"/>
      <c r="H33" s="160"/>
      <c r="I33" s="160"/>
      <c r="J33" s="160"/>
      <c r="K33" s="160"/>
    </row>
    <row r="34" spans="1:11" s="2" customFormat="1" x14ac:dyDescent="0.15">
      <c r="A34" s="161" t="s">
        <v>75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</row>
    <row r="35" spans="1:11" s="2" customFormat="1" x14ac:dyDescent="0.15">
      <c r="A35" s="161" t="s">
        <v>177</v>
      </c>
      <c r="B35" s="161"/>
      <c r="C35" s="161"/>
      <c r="D35" s="161"/>
      <c r="E35" s="161"/>
      <c r="F35" s="161"/>
      <c r="G35" s="161"/>
      <c r="H35" s="161"/>
      <c r="I35" s="161"/>
      <c r="J35" s="161"/>
      <c r="K35" s="161"/>
    </row>
    <row r="36" spans="1:11" s="2" customFormat="1" x14ac:dyDescent="0.15">
      <c r="A36" s="160" t="s">
        <v>77</v>
      </c>
      <c r="B36" s="160"/>
      <c r="C36" s="160"/>
      <c r="D36" s="160"/>
      <c r="E36" s="160"/>
      <c r="F36" s="160"/>
      <c r="G36" s="160"/>
      <c r="H36" s="160"/>
      <c r="I36" s="160"/>
      <c r="J36" s="160"/>
      <c r="K36" s="160"/>
    </row>
  </sheetData>
  <mergeCells count="33">
    <mergeCell ref="A34:K34"/>
    <mergeCell ref="A35:K35"/>
    <mergeCell ref="A36:K36"/>
    <mergeCell ref="A12:A13"/>
    <mergeCell ref="A14:A31"/>
    <mergeCell ref="B15:B29"/>
    <mergeCell ref="B30:B31"/>
    <mergeCell ref="C15:C20"/>
    <mergeCell ref="C21:C23"/>
    <mergeCell ref="C24:C26"/>
    <mergeCell ref="C27:C29"/>
    <mergeCell ref="C30:C31"/>
    <mergeCell ref="H27:I29"/>
    <mergeCell ref="H30:I31"/>
    <mergeCell ref="H15:I26"/>
    <mergeCell ref="B13:F13"/>
    <mergeCell ref="G13:K13"/>
    <mergeCell ref="H14:I14"/>
    <mergeCell ref="A32:I32"/>
    <mergeCell ref="A33:K33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rintOptions horizontalCentered="1" verticalCentered="1"/>
  <pageMargins left="0.35433070866141703" right="0.35433070866141703" top="0.196850393700787" bottom="0.196850393700787" header="0.511811023622047" footer="0.511811023622047"/>
  <pageSetup paperSize="9" scale="80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opLeftCell="A7" workbookViewId="0">
      <selection activeCell="K14" sqref="K14"/>
    </sheetView>
  </sheetViews>
  <sheetFormatPr defaultColWidth="9" defaultRowHeight="13.5" x14ac:dyDescent="0.15"/>
  <cols>
    <col min="1" max="1" width="4.375" style="24" customWidth="1"/>
    <col min="2" max="3" width="8.5" style="24" customWidth="1"/>
    <col min="4" max="4" width="19.75" style="24" customWidth="1"/>
    <col min="5" max="5" width="17.25" style="25" customWidth="1"/>
    <col min="6" max="7" width="15" style="25" customWidth="1"/>
    <col min="8" max="8" width="9.5" style="24" customWidth="1"/>
    <col min="9" max="9" width="9.875" style="24" customWidth="1"/>
    <col min="10" max="10" width="8.375" style="26" customWidth="1"/>
    <col min="11" max="11" width="12.5" style="24" customWidth="1"/>
    <col min="12" max="16384" width="9" style="24"/>
  </cols>
  <sheetData>
    <row r="1" spans="1:11" ht="20.25" x14ac:dyDescent="0.15">
      <c r="A1" s="178" t="s">
        <v>236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</row>
    <row r="2" spans="1:11" s="21" customFormat="1" ht="22.5" x14ac:dyDescent="0.15">
      <c r="A2" s="179" t="s">
        <v>1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</row>
    <row r="3" spans="1:11" s="22" customFormat="1" ht="18.75" x14ac:dyDescent="0.15">
      <c r="A3" s="181" t="s">
        <v>2</v>
      </c>
      <c r="B3" s="181"/>
      <c r="C3" s="181"/>
      <c r="D3" s="181"/>
      <c r="E3" s="181"/>
      <c r="F3" s="181"/>
      <c r="G3" s="181"/>
      <c r="H3" s="181"/>
      <c r="I3" s="181"/>
      <c r="J3" s="181"/>
      <c r="K3" s="181"/>
    </row>
    <row r="4" spans="1:11" s="22" customFormat="1" ht="9" customHeight="1" x14ac:dyDescent="0.15">
      <c r="A4" s="27"/>
      <c r="B4" s="27"/>
      <c r="C4" s="27"/>
      <c r="D4" s="27"/>
      <c r="E4" s="28"/>
      <c r="F4" s="28"/>
      <c r="G4" s="28"/>
      <c r="H4" s="27"/>
      <c r="I4" s="27"/>
      <c r="J4" s="42"/>
      <c r="K4" s="27"/>
    </row>
    <row r="5" spans="1:11" ht="20.25" customHeight="1" x14ac:dyDescent="0.15">
      <c r="A5" s="182" t="s">
        <v>3</v>
      </c>
      <c r="B5" s="183"/>
      <c r="C5" s="184"/>
      <c r="D5" s="182" t="s">
        <v>237</v>
      </c>
      <c r="E5" s="183"/>
      <c r="F5" s="183"/>
      <c r="G5" s="183"/>
      <c r="H5" s="183"/>
      <c r="I5" s="183"/>
      <c r="J5" s="183"/>
      <c r="K5" s="184"/>
    </row>
    <row r="6" spans="1:11" ht="20.25" customHeight="1" x14ac:dyDescent="0.15">
      <c r="A6" s="182" t="s">
        <v>5</v>
      </c>
      <c r="B6" s="183"/>
      <c r="C6" s="184"/>
      <c r="D6" s="185" t="s">
        <v>6</v>
      </c>
      <c r="E6" s="186"/>
      <c r="F6" s="187"/>
      <c r="G6" s="182" t="s">
        <v>7</v>
      </c>
      <c r="H6" s="184"/>
      <c r="I6" s="182"/>
      <c r="J6" s="183"/>
      <c r="K6" s="184"/>
    </row>
    <row r="7" spans="1:11" ht="30" customHeight="1" x14ac:dyDescent="0.15">
      <c r="A7" s="190" t="s">
        <v>8</v>
      </c>
      <c r="B7" s="205"/>
      <c r="C7" s="191"/>
      <c r="D7" s="29"/>
      <c r="E7" s="10" t="s">
        <v>9</v>
      </c>
      <c r="F7" s="11" t="s">
        <v>10</v>
      </c>
      <c r="G7" s="11" t="s">
        <v>11</v>
      </c>
      <c r="H7" s="12" t="s">
        <v>12</v>
      </c>
      <c r="I7" s="19" t="s">
        <v>13</v>
      </c>
      <c r="J7" s="43" t="s">
        <v>14</v>
      </c>
      <c r="K7" s="31" t="s">
        <v>15</v>
      </c>
    </row>
    <row r="8" spans="1:11" ht="20.25" customHeight="1" x14ac:dyDescent="0.15">
      <c r="A8" s="201"/>
      <c r="B8" s="206"/>
      <c r="C8" s="202"/>
      <c r="D8" s="29" t="s">
        <v>16</v>
      </c>
      <c r="E8" s="29"/>
      <c r="F8" s="30"/>
      <c r="G8" s="30"/>
      <c r="H8" s="31">
        <v>10</v>
      </c>
      <c r="I8" s="20" t="e">
        <f>+G8/F8</f>
        <v>#DIV/0!</v>
      </c>
      <c r="J8" s="44" t="e">
        <f>IF(H8*I8&lt;10,H8*I8,10)</f>
        <v>#DIV/0!</v>
      </c>
      <c r="K8" s="169" t="s">
        <v>17</v>
      </c>
    </row>
    <row r="9" spans="1:11" ht="20.25" customHeight="1" x14ac:dyDescent="0.15">
      <c r="A9" s="201"/>
      <c r="B9" s="206"/>
      <c r="C9" s="202"/>
      <c r="D9" s="14" t="s">
        <v>18</v>
      </c>
      <c r="E9" s="32"/>
      <c r="F9" s="30"/>
      <c r="G9" s="30"/>
      <c r="H9" s="31"/>
      <c r="I9" s="20"/>
      <c r="J9" s="44"/>
      <c r="K9" s="170"/>
    </row>
    <row r="10" spans="1:11" ht="20.25" customHeight="1" x14ac:dyDescent="0.15">
      <c r="A10" s="201"/>
      <c r="B10" s="206"/>
      <c r="C10" s="202"/>
      <c r="D10" s="14" t="s">
        <v>19</v>
      </c>
      <c r="E10" s="14"/>
      <c r="F10" s="31"/>
      <c r="G10" s="31"/>
      <c r="H10" s="31"/>
      <c r="I10" s="31"/>
      <c r="J10" s="44"/>
      <c r="K10" s="170"/>
    </row>
    <row r="11" spans="1:11" ht="20.25" customHeight="1" x14ac:dyDescent="0.15">
      <c r="A11" s="203"/>
      <c r="B11" s="207"/>
      <c r="C11" s="204"/>
      <c r="D11" s="14" t="s">
        <v>20</v>
      </c>
      <c r="E11" s="10"/>
      <c r="F11" s="31"/>
      <c r="G11" s="31"/>
      <c r="H11" s="31"/>
      <c r="I11" s="31"/>
      <c r="J11" s="44"/>
      <c r="K11" s="171"/>
    </row>
    <row r="12" spans="1:11" ht="27" customHeight="1" x14ac:dyDescent="0.15">
      <c r="A12" s="195" t="s">
        <v>21</v>
      </c>
      <c r="B12" s="109" t="s">
        <v>22</v>
      </c>
      <c r="C12" s="110"/>
      <c r="D12" s="110"/>
      <c r="E12" s="110"/>
      <c r="F12" s="111"/>
      <c r="G12" s="109" t="s">
        <v>23</v>
      </c>
      <c r="H12" s="112"/>
      <c r="I12" s="112"/>
      <c r="J12" s="112"/>
      <c r="K12" s="113"/>
    </row>
    <row r="13" spans="1:11" ht="63" customHeight="1" x14ac:dyDescent="0.15">
      <c r="A13" s="196"/>
      <c r="B13" s="154"/>
      <c r="C13" s="155"/>
      <c r="D13" s="155"/>
      <c r="E13" s="155"/>
      <c r="F13" s="156"/>
      <c r="G13" s="154"/>
      <c r="H13" s="155"/>
      <c r="I13" s="155"/>
      <c r="J13" s="155"/>
      <c r="K13" s="156"/>
    </row>
    <row r="14" spans="1:11" ht="25.5" customHeight="1" x14ac:dyDescent="0.15">
      <c r="A14" s="195" t="s">
        <v>24</v>
      </c>
      <c r="B14" s="33" t="s">
        <v>25</v>
      </c>
      <c r="C14" s="31" t="s">
        <v>26</v>
      </c>
      <c r="D14" s="31" t="s">
        <v>27</v>
      </c>
      <c r="E14" s="31" t="s">
        <v>28</v>
      </c>
      <c r="F14" s="33" t="s">
        <v>29</v>
      </c>
      <c r="G14" s="31" t="s">
        <v>30</v>
      </c>
      <c r="H14" s="188" t="s">
        <v>15</v>
      </c>
      <c r="I14" s="189"/>
      <c r="J14" s="44" t="s">
        <v>14</v>
      </c>
      <c r="K14" s="33" t="s">
        <v>31</v>
      </c>
    </row>
    <row r="15" spans="1:11" ht="22.5" customHeight="1" x14ac:dyDescent="0.15">
      <c r="A15" s="197"/>
      <c r="B15" s="198" t="s">
        <v>32</v>
      </c>
      <c r="C15" s="198" t="s">
        <v>33</v>
      </c>
      <c r="D15" s="49" t="s">
        <v>238</v>
      </c>
      <c r="E15" s="37">
        <v>3</v>
      </c>
      <c r="F15" s="50" t="s">
        <v>239</v>
      </c>
      <c r="G15" s="50" t="s">
        <v>239</v>
      </c>
      <c r="H15" s="190" t="s">
        <v>240</v>
      </c>
      <c r="I15" s="191"/>
      <c r="J15" s="13" t="s">
        <v>37</v>
      </c>
      <c r="K15" s="13" t="s">
        <v>37</v>
      </c>
    </row>
    <row r="16" spans="1:11" ht="22.5" customHeight="1" x14ac:dyDescent="0.15">
      <c r="A16" s="197"/>
      <c r="B16" s="199"/>
      <c r="C16" s="199"/>
      <c r="D16" s="49" t="s">
        <v>241</v>
      </c>
      <c r="E16" s="37">
        <v>3</v>
      </c>
      <c r="F16" s="50" t="s">
        <v>35</v>
      </c>
      <c r="G16" s="50" t="s">
        <v>35</v>
      </c>
      <c r="H16" s="201"/>
      <c r="I16" s="202"/>
      <c r="J16" s="13" t="s">
        <v>37</v>
      </c>
      <c r="K16" s="13" t="s">
        <v>37</v>
      </c>
    </row>
    <row r="17" spans="1:11" ht="22.5" customHeight="1" x14ac:dyDescent="0.15">
      <c r="A17" s="197"/>
      <c r="B17" s="199"/>
      <c r="C17" s="199"/>
      <c r="D17" s="51" t="s">
        <v>242</v>
      </c>
      <c r="E17" s="37">
        <v>3</v>
      </c>
      <c r="F17" s="50" t="s">
        <v>84</v>
      </c>
      <c r="G17" s="50" t="s">
        <v>84</v>
      </c>
      <c r="H17" s="201"/>
      <c r="I17" s="202"/>
      <c r="J17" s="13" t="s">
        <v>37</v>
      </c>
      <c r="K17" s="13" t="s">
        <v>37</v>
      </c>
    </row>
    <row r="18" spans="1:11" ht="22.5" customHeight="1" x14ac:dyDescent="0.15">
      <c r="A18" s="197"/>
      <c r="B18" s="199"/>
      <c r="C18" s="199"/>
      <c r="D18" s="51" t="s">
        <v>243</v>
      </c>
      <c r="E18" s="37">
        <v>3</v>
      </c>
      <c r="F18" s="50" t="s">
        <v>84</v>
      </c>
      <c r="G18" s="50" t="s">
        <v>84</v>
      </c>
      <c r="H18" s="201"/>
      <c r="I18" s="202"/>
      <c r="J18" s="13" t="s">
        <v>37</v>
      </c>
      <c r="K18" s="13" t="s">
        <v>37</v>
      </c>
    </row>
    <row r="19" spans="1:11" ht="22.5" customHeight="1" x14ac:dyDescent="0.15">
      <c r="A19" s="197"/>
      <c r="B19" s="199"/>
      <c r="C19" s="199"/>
      <c r="D19" s="51" t="s">
        <v>244</v>
      </c>
      <c r="E19" s="37">
        <v>3</v>
      </c>
      <c r="F19" s="50" t="s">
        <v>245</v>
      </c>
      <c r="G19" s="50" t="s">
        <v>245</v>
      </c>
      <c r="H19" s="201"/>
      <c r="I19" s="202"/>
      <c r="J19" s="13" t="s">
        <v>37</v>
      </c>
      <c r="K19" s="13" t="s">
        <v>37</v>
      </c>
    </row>
    <row r="20" spans="1:11" ht="22.5" customHeight="1" x14ac:dyDescent="0.15">
      <c r="A20" s="197"/>
      <c r="B20" s="199"/>
      <c r="C20" s="198" t="s">
        <v>45</v>
      </c>
      <c r="D20" s="49" t="s">
        <v>246</v>
      </c>
      <c r="E20" s="37">
        <v>3</v>
      </c>
      <c r="F20" s="50" t="s">
        <v>47</v>
      </c>
      <c r="G20" s="50" t="s">
        <v>47</v>
      </c>
      <c r="H20" s="201"/>
      <c r="I20" s="202"/>
      <c r="J20" s="13" t="s">
        <v>37</v>
      </c>
      <c r="K20" s="13" t="s">
        <v>37</v>
      </c>
    </row>
    <row r="21" spans="1:11" ht="22.5" customHeight="1" x14ac:dyDescent="0.15">
      <c r="A21" s="197"/>
      <c r="B21" s="199"/>
      <c r="C21" s="199"/>
      <c r="D21" s="51" t="s">
        <v>247</v>
      </c>
      <c r="E21" s="37">
        <v>3</v>
      </c>
      <c r="F21" s="50" t="s">
        <v>39</v>
      </c>
      <c r="G21" s="50" t="s">
        <v>39</v>
      </c>
      <c r="H21" s="201"/>
      <c r="I21" s="202"/>
      <c r="J21" s="13" t="s">
        <v>37</v>
      </c>
      <c r="K21" s="13" t="s">
        <v>37</v>
      </c>
    </row>
    <row r="22" spans="1:11" ht="22.5" customHeight="1" x14ac:dyDescent="0.15">
      <c r="A22" s="197"/>
      <c r="B22" s="199"/>
      <c r="C22" s="199"/>
      <c r="D22" s="49" t="s">
        <v>248</v>
      </c>
      <c r="E22" s="37">
        <v>3</v>
      </c>
      <c r="F22" s="50" t="s">
        <v>35</v>
      </c>
      <c r="G22" s="50" t="s">
        <v>35</v>
      </c>
      <c r="H22" s="201"/>
      <c r="I22" s="202"/>
      <c r="J22" s="13" t="s">
        <v>37</v>
      </c>
      <c r="K22" s="13" t="s">
        <v>37</v>
      </c>
    </row>
    <row r="23" spans="1:11" ht="22.5" customHeight="1" x14ac:dyDescent="0.15">
      <c r="A23" s="197"/>
      <c r="B23" s="199"/>
      <c r="C23" s="200"/>
      <c r="D23" s="49" t="s">
        <v>249</v>
      </c>
      <c r="E23" s="37">
        <v>4</v>
      </c>
      <c r="F23" s="50" t="s">
        <v>47</v>
      </c>
      <c r="G23" s="50" t="s">
        <v>47</v>
      </c>
      <c r="H23" s="201"/>
      <c r="I23" s="202"/>
      <c r="J23" s="13" t="s">
        <v>37</v>
      </c>
      <c r="K23" s="13" t="s">
        <v>37</v>
      </c>
    </row>
    <row r="24" spans="1:11" ht="22.5" customHeight="1" x14ac:dyDescent="0.15">
      <c r="A24" s="197"/>
      <c r="B24" s="199"/>
      <c r="C24" s="198" t="s">
        <v>51</v>
      </c>
      <c r="D24" s="52" t="s">
        <v>250</v>
      </c>
      <c r="E24" s="37">
        <v>4</v>
      </c>
      <c r="F24" s="50" t="s">
        <v>251</v>
      </c>
      <c r="G24" s="50" t="s">
        <v>251</v>
      </c>
      <c r="H24" s="201"/>
      <c r="I24" s="202"/>
      <c r="J24" s="13" t="s">
        <v>37</v>
      </c>
      <c r="K24" s="13" t="s">
        <v>37</v>
      </c>
    </row>
    <row r="25" spans="1:11" ht="34.5" customHeight="1" x14ac:dyDescent="0.15">
      <c r="A25" s="197"/>
      <c r="B25" s="199"/>
      <c r="C25" s="199"/>
      <c r="D25" s="51" t="s">
        <v>252</v>
      </c>
      <c r="E25" s="31">
        <v>4</v>
      </c>
      <c r="F25" s="33" t="s">
        <v>253</v>
      </c>
      <c r="G25" s="33" t="s">
        <v>253</v>
      </c>
      <c r="H25" s="201"/>
      <c r="I25" s="202"/>
      <c r="J25" s="13" t="s">
        <v>37</v>
      </c>
      <c r="K25" s="13" t="s">
        <v>37</v>
      </c>
    </row>
    <row r="26" spans="1:11" ht="34.5" customHeight="1" x14ac:dyDescent="0.15">
      <c r="A26" s="197"/>
      <c r="B26" s="199"/>
      <c r="C26" s="199"/>
      <c r="D26" s="51" t="s">
        <v>254</v>
      </c>
      <c r="E26" s="31">
        <v>4</v>
      </c>
      <c r="F26" s="33" t="s">
        <v>255</v>
      </c>
      <c r="G26" s="33" t="s">
        <v>255</v>
      </c>
      <c r="H26" s="203"/>
      <c r="I26" s="204"/>
      <c r="J26" s="13" t="s">
        <v>37</v>
      </c>
      <c r="K26" s="13" t="s">
        <v>37</v>
      </c>
    </row>
    <row r="27" spans="1:11" ht="54" customHeight="1" x14ac:dyDescent="0.15">
      <c r="A27" s="197"/>
      <c r="B27" s="199"/>
      <c r="C27" s="35" t="s">
        <v>56</v>
      </c>
      <c r="D27" s="53" t="s">
        <v>57</v>
      </c>
      <c r="E27" s="31">
        <v>10</v>
      </c>
      <c r="F27" s="54" t="s">
        <v>58</v>
      </c>
      <c r="G27" s="54" t="s">
        <v>58</v>
      </c>
      <c r="H27" s="190" t="s">
        <v>256</v>
      </c>
      <c r="I27" s="191"/>
      <c r="J27" s="13" t="s">
        <v>37</v>
      </c>
      <c r="K27" s="13" t="s">
        <v>37</v>
      </c>
    </row>
    <row r="28" spans="1:11" ht="77.25" customHeight="1" x14ac:dyDescent="0.15">
      <c r="A28" s="197"/>
      <c r="B28" s="198" t="s">
        <v>60</v>
      </c>
      <c r="C28" s="198" t="s">
        <v>61</v>
      </c>
      <c r="D28" s="40" t="s">
        <v>100</v>
      </c>
      <c r="E28" s="31">
        <f>10+3</f>
        <v>13</v>
      </c>
      <c r="F28" s="37" t="s">
        <v>257</v>
      </c>
      <c r="G28" s="31" t="s">
        <v>64</v>
      </c>
      <c r="H28" s="190" t="s">
        <v>65</v>
      </c>
      <c r="I28" s="191"/>
      <c r="J28" s="13" t="s">
        <v>37</v>
      </c>
      <c r="K28" s="13" t="s">
        <v>37</v>
      </c>
    </row>
    <row r="29" spans="1:11" ht="77.25" customHeight="1" x14ac:dyDescent="0.15">
      <c r="A29" s="197"/>
      <c r="B29" s="199"/>
      <c r="C29" s="199"/>
      <c r="D29" s="40" t="s">
        <v>103</v>
      </c>
      <c r="E29" s="31">
        <f>10+3</f>
        <v>13</v>
      </c>
      <c r="F29" s="37" t="s">
        <v>258</v>
      </c>
      <c r="G29" s="31" t="s">
        <v>64</v>
      </c>
      <c r="H29" s="201"/>
      <c r="I29" s="202"/>
      <c r="J29" s="13" t="s">
        <v>37</v>
      </c>
      <c r="K29" s="13" t="s">
        <v>37</v>
      </c>
    </row>
    <row r="30" spans="1:11" ht="67.900000000000006" customHeight="1" x14ac:dyDescent="0.15">
      <c r="A30" s="197"/>
      <c r="B30" s="199"/>
      <c r="C30" s="200"/>
      <c r="D30" s="40" t="s">
        <v>70</v>
      </c>
      <c r="E30" s="31">
        <f>10+4</f>
        <v>14</v>
      </c>
      <c r="F30" s="37" t="s">
        <v>259</v>
      </c>
      <c r="G30" s="31" t="s">
        <v>64</v>
      </c>
      <c r="H30" s="201"/>
      <c r="I30" s="202"/>
      <c r="J30" s="13" t="s">
        <v>37</v>
      </c>
      <c r="K30" s="13" t="s">
        <v>37</v>
      </c>
    </row>
    <row r="31" spans="1:11" ht="24.75" customHeight="1" x14ac:dyDescent="0.15">
      <c r="A31" s="192" t="s">
        <v>73</v>
      </c>
      <c r="B31" s="192"/>
      <c r="C31" s="192"/>
      <c r="D31" s="192"/>
      <c r="E31" s="192"/>
      <c r="F31" s="192"/>
      <c r="G31" s="192"/>
      <c r="H31" s="192"/>
      <c r="I31" s="192"/>
      <c r="J31" s="44" t="e">
        <f>J8+SUM(J15:J30)</f>
        <v>#DIV/0!</v>
      </c>
      <c r="K31" s="48"/>
    </row>
    <row r="32" spans="1:11" s="18" customFormat="1" x14ac:dyDescent="0.15">
      <c r="A32" s="193" t="s">
        <v>176</v>
      </c>
      <c r="B32" s="193"/>
      <c r="C32" s="193"/>
      <c r="D32" s="193"/>
      <c r="E32" s="193"/>
      <c r="F32" s="193"/>
      <c r="G32" s="193"/>
      <c r="H32" s="193"/>
      <c r="I32" s="193"/>
      <c r="J32" s="193"/>
      <c r="K32" s="193"/>
    </row>
    <row r="33" spans="1:11" x14ac:dyDescent="0.15">
      <c r="A33" s="194" t="s">
        <v>75</v>
      </c>
      <c r="B33" s="194"/>
      <c r="C33" s="194"/>
      <c r="D33" s="194"/>
      <c r="E33" s="194"/>
      <c r="F33" s="194"/>
      <c r="G33" s="194"/>
      <c r="H33" s="194"/>
      <c r="I33" s="194"/>
      <c r="J33" s="194"/>
      <c r="K33" s="194"/>
    </row>
    <row r="34" spans="1:11" x14ac:dyDescent="0.15">
      <c r="A34" s="194" t="s">
        <v>177</v>
      </c>
      <c r="B34" s="194"/>
      <c r="C34" s="194"/>
      <c r="D34" s="194"/>
      <c r="E34" s="194"/>
      <c r="F34" s="194"/>
      <c r="G34" s="194"/>
      <c r="H34" s="194"/>
      <c r="I34" s="194"/>
      <c r="J34" s="194"/>
      <c r="K34" s="194"/>
    </row>
    <row r="35" spans="1:11" x14ac:dyDescent="0.15">
      <c r="A35" s="193" t="s">
        <v>77</v>
      </c>
      <c r="B35" s="193"/>
      <c r="C35" s="193"/>
      <c r="D35" s="193"/>
      <c r="E35" s="193"/>
      <c r="F35" s="193"/>
      <c r="G35" s="193"/>
      <c r="H35" s="193"/>
      <c r="I35" s="193"/>
      <c r="J35" s="193"/>
      <c r="K35" s="193"/>
    </row>
  </sheetData>
  <mergeCells count="32">
    <mergeCell ref="A32:K32"/>
    <mergeCell ref="A33:K33"/>
    <mergeCell ref="A34:K34"/>
    <mergeCell ref="A35:K35"/>
    <mergeCell ref="A12:A13"/>
    <mergeCell ref="A14:A30"/>
    <mergeCell ref="B15:B27"/>
    <mergeCell ref="B28:B30"/>
    <mergeCell ref="C15:C19"/>
    <mergeCell ref="C20:C23"/>
    <mergeCell ref="C24:C26"/>
    <mergeCell ref="C28:C30"/>
    <mergeCell ref="H15:I26"/>
    <mergeCell ref="H28:I30"/>
    <mergeCell ref="B13:F13"/>
    <mergeCell ref="G13:K13"/>
    <mergeCell ref="H14:I14"/>
    <mergeCell ref="H27:I27"/>
    <mergeCell ref="A31:I31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21" type="noConversion"/>
  <pageMargins left="0.35433070866141703" right="0.35433070866141703" top="0.39370078740157499" bottom="0.39370078740157499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3</vt:i4>
      </vt:variant>
    </vt:vector>
  </HeadingPairs>
  <TitlesOfParts>
    <vt:vector size="16" baseType="lpstr">
      <vt:lpstr>1.培训类</vt:lpstr>
      <vt:lpstr>2.信息系统建设维护</vt:lpstr>
      <vt:lpstr>3.研究类</vt:lpstr>
      <vt:lpstr>4.基建修缮类</vt:lpstr>
      <vt:lpstr>5.购置类</vt:lpstr>
      <vt:lpstr>6.纪检监察类</vt:lpstr>
      <vt:lpstr>7.国际文化交流类</vt:lpstr>
      <vt:lpstr>8.展览类</vt:lpstr>
      <vt:lpstr>9.宣传类</vt:lpstr>
      <vt:lpstr>10.补助经费类</vt:lpstr>
      <vt:lpstr>11.技术考试竞赛类</vt:lpstr>
      <vt:lpstr>12.综合类</vt:lpstr>
      <vt:lpstr>Sheet1</vt:lpstr>
      <vt:lpstr>'1.培训类'!Print_Area</vt:lpstr>
      <vt:lpstr>'2.信息系统建设维护'!Print_Area</vt:lpstr>
      <vt:lpstr>'3.研究类'!Print_Area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2022-08-11T07:26:04Z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