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2" i="19" l="1"/>
  <c r="I9" i="19" l="1"/>
  <c r="J9" i="19" s="1"/>
</calcChain>
</file>

<file path=xl/sharedStrings.xml><?xml version="1.0" encoding="utf-8"?>
<sst xmlns="http://schemas.openxmlformats.org/spreadsheetml/2006/main" count="68" uniqueCount="60">
  <si>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</si>
  <si>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</si>
  <si>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</si>
  <si>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</si>
  <si>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</si>
  <si>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</si>
  <si>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</si>
  <si>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</si>
  <si>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</si>
  <si>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</si>
  <si>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</si>
  <si>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</si>
  <si>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</si>
  <si>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</si>
  <si>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</si>
  <si>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</si>
  <si>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</si>
  <si>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</si>
  <si>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</si>
  <si>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</si>
  <si>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</si>
  <si>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</si>
  <si>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</si>
  <si>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</si>
  <si>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</si>
  <si>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</si>
  <si>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</si>
  <si>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</si>
  <si>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</si>
  <si>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</si>
  <si>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</si>
  <si>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</si>
  <si>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</si>
  <si>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（40分）</t>
  </si>
  <si>
    <t>总分</t>
  </si>
  <si>
    <t>无偏差</t>
  </si>
  <si>
    <t>工程尾款支付条件</t>
  </si>
  <si>
    <t>工程尾款资金支付率</t>
  </si>
  <si>
    <t>5799.866811万元</t>
  </si>
  <si>
    <t>社会效益</t>
  </si>
  <si>
    <t>北京市交通委员会顺义公路分局</t>
    <phoneticPr fontId="11" type="noConversion"/>
  </si>
  <si>
    <t>（2021年度）</t>
    <phoneticPr fontId="11" type="noConversion"/>
  </si>
  <si>
    <t>工程尾款支付项目数</t>
    <phoneticPr fontId="11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</si>
  <si>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11" type="noConversion"/>
  </si>
  <si>
    <t>按照资金计划安排支付，于2021年12月底前完成全部工作</t>
    <phoneticPr fontId="11" type="noConversion"/>
  </si>
  <si>
    <t>工程尾款支付时间</t>
    <phoneticPr fontId="11" type="noConversion"/>
  </si>
  <si>
    <t>在工程完工后将工程尾款及时足额的支付给各参建单位，为工程合同的履行提供资金保障。</t>
    <phoneticPr fontId="11" type="noConversion"/>
  </si>
  <si>
    <t>达到预期</t>
    <phoneticPr fontId="11" type="noConversion"/>
  </si>
  <si>
    <t>完成2021年普通公路21个项目工程尾款政府工作。</t>
    <phoneticPr fontId="11" type="noConversion"/>
  </si>
  <si>
    <t>完成2021年普通公路21个项目工程尾款支付工作。</t>
    <phoneticPr fontId="11" type="noConversion"/>
  </si>
  <si>
    <t>2021年普通公路工程尾款</t>
    <phoneticPr fontId="11" type="noConversion"/>
  </si>
  <si>
    <t>项目负责人</t>
    <phoneticPr fontId="11" type="noConversion"/>
  </si>
  <si>
    <t>联系电话</t>
    <phoneticPr fontId="11" type="noConversion"/>
  </si>
  <si>
    <t>殷硕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</si>
  <si>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</si>
  <si>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</si>
  <si>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</si>
  <si>
    <t>5800万元，包括2017年陈马路（顺密路—顺平路）大修工程76.39279万元，2019顺义区木燕路（顺密路-规划三路）大修工程642.6727万元，2016年顺平路交通综合治理工程1140.38976万元，2017年顺义区顺密路交通综合整治工程120.287284万元，2018年顺义区顺沙路交通综合治理工程21.097365万元，2016年顺义区公路生命防护工程（一标、二标）136.80577万元，2018年顺义区公路生命安全防护工程（一标、二标、饮用水水源地环境保护专项整治工程）204.096176万元，2017年顺义区公路生命安全防护工程（一标、二标）224.829751万元，2019年顺义区公路安全生命防护工程施工13.20995万元，2018年公路非现执法设备24.677146万元，2018年治超站静态秤改造项目5.448847万元，2019年公路非现场执法项目24.69301万元，2016顺平辅线俸伯桥改建60万元，2015年壁富路道路工程1350万元，2016年北木路平改立100万元，2018木燕路（规划三路—顺平路）大修200万元，2018昌金路（顺密路—后王各庄）大修300万元，2019顺义区顺密路（安辛庄路口-密云顺义区界）大修工程1011.385108万元，2019年治超站静态秤改造项目7.32874万元，2012年木燕路改建工程81.8666万元，2018与2019年治超专项54.819003万元。</t>
    <phoneticPr fontId="11" type="noConversion"/>
  </si>
  <si>
    <t>21个，2017年陈马路（顺密路—顺平路）大修工程，2019顺义区木燕路（顺密路-规划三路）大修工程，2016年顺平路交通综合治理工程，2017年顺义区顺密路交通综合整治工程，2018年顺义区顺沙路交通综合治理工程，2016年顺义区公路生命防护工程（一标、二标），2018年顺义区公路生命安全防护工程（一标、二标、饮用水水源地环境保护专项整治工程），2017年顺义区公路生命安全防护工程（一标、二标），2019年顺义区公路安全生命防护工程施工，2018年公路非现执法设备，2018年治超站静态秤改造项目，2019年公路非现场执法项目，2016顺平辅线俸伯桥改建，2015年壁富路道路工程，2016年北木路平改立，2018木燕路（规划三路—顺平路）大修，2018昌金路（顺密路—后王各庄）大修，2019顺义区顺密路（安辛庄路口-密云顺义区界）大修工程，2019年治超站静态秤改造项目，2012年木燕路改建工程，2018与2019年治超专项。</t>
    <phoneticPr fontId="11" type="noConversion"/>
  </si>
  <si>
    <t>我分局2021年普通公路工程尾款共包括21个项目，分别为：2017年陈马路（顺密路—顺平路）大修工程76.39279万元，2019顺义区木燕路（顺密路-规划三路）大修工程642.6727万元，2016年顺平路交通综合治理工程1140.38976万元，2017年顺义区顺密路交通综合整治工程120.287284万元，2018年顺义区顺沙路交通综合治理工程21.097365万元，2016年顺义区公路生命防护工程（一标、二标）136.80577万元，2018年顺义区公路生命安全防护工程（一标、二标、饮用水水源地环境保护专项整治工程）204.096176万元，2017年顺义区公路生命安全防护工程（一标、二标）224.829751万元，2019年顺义区公路安全生命防护工程施工13.20995万元，2018年公路非现执法设备24.677146万元，2018年治超站静态秤改造项目5.448847万元，2019年公路非现场执法项目24.69301万元，2016顺平辅线俸伯桥改建60万元，2015年壁富路道路工程1350万元，2016年北木路平改立100万元，2018木燕路（规划三路—顺平路）大修200万元，2018昌金路（顺密路—后王各庄）大修300万元，2019顺义区顺密路（安辛庄路口-密云顺义区界）大修工程1011.385108万元，2019年治超站静态秤改造项目7.32874万元，2012年木燕路改建工程81.8666万元，2018与2019年治超专项54.819003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</si>
</sst>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9" fillId="0" borderId="0">
      <alignment vertical="center"/>
    </xf>
    <xf numFmtId="0" fontId="6" fillId="0" borderId="0"/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vertical="center" wrapText="1"/>
    </xf>
    <xf numFmtId="0" fontId="12" fillId="0" borderId="3" xfId="0" applyNumberFormat="1" applyFont="1" applyBorder="1" applyAlignment="1">
      <alignment vertical="center" wrapText="1"/>
    </xf>
    <xf numFmtId="0" fontId="12" fillId="0" borderId="4" xfId="0" applyNumberFormat="1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9" fontId="12" fillId="0" borderId="8" xfId="9" applyNumberFormat="1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vertical="center"/>
    </xf>
    <xf numFmtId="2" fontId="15" fillId="0" borderId="8" xfId="0" applyNumberFormat="1" applyFont="1" applyBorder="1" applyAlignment="1">
      <alignment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topLeftCell="A20" zoomScale="83" zoomScaleNormal="83" workbookViewId="0">
      <selection activeCell="A5" sqref="A5:K22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9.5" style="2" customWidth="1"/>
    <col min="6" max="6" width="55.875" style="2" customWidth="1"/>
    <col min="7" max="7" width="20.75" style="2" customWidth="1"/>
    <col min="8" max="8" width="9.5" customWidth="1"/>
    <col min="9" max="9" width="21.125" customWidth="1"/>
    <col min="10" max="10" width="8.75" style="3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4" customFormat="1" ht="18.75" x14ac:dyDescent="0.15">
      <c r="A3" s="15" t="s">
        <v>41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4" customFormat="1" ht="11.2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8" t="s">
        <v>1</v>
      </c>
      <c r="B5" s="19"/>
      <c r="C5" s="20"/>
      <c r="D5" s="18" t="s">
        <v>50</v>
      </c>
      <c r="E5" s="19"/>
      <c r="F5" s="19"/>
      <c r="G5" s="19"/>
      <c r="H5" s="19"/>
      <c r="I5" s="19"/>
      <c r="J5" s="19"/>
      <c r="K5" s="20"/>
    </row>
    <row r="6" spans="1:11" s="8" customFormat="1" ht="20.25" customHeight="1" x14ac:dyDescent="0.15">
      <c r="A6" s="18" t="s">
        <v>2</v>
      </c>
      <c r="B6" s="19"/>
      <c r="C6" s="20"/>
      <c r="D6" s="18" t="s">
        <v>55</v>
      </c>
      <c r="E6" s="19"/>
      <c r="F6" s="20"/>
      <c r="G6" s="18" t="s">
        <v>3</v>
      </c>
      <c r="H6" s="20"/>
      <c r="I6" s="18" t="s">
        <v>40</v>
      </c>
      <c r="J6" s="19"/>
      <c r="K6" s="20"/>
    </row>
    <row r="7" spans="1:11" s="8" customFormat="1" ht="20.25" customHeight="1" x14ac:dyDescent="0.15">
      <c r="A7" s="18" t="s">
        <v>51</v>
      </c>
      <c r="B7" s="19"/>
      <c r="C7" s="20"/>
      <c r="D7" s="18" t="s">
        <v>53</v>
      </c>
      <c r="E7" s="19"/>
      <c r="F7" s="20"/>
      <c r="G7" s="18" t="s">
        <v>52</v>
      </c>
      <c r="H7" s="20"/>
      <c r="I7" s="18">
        <v>13911510855</v>
      </c>
      <c r="J7" s="19"/>
      <c r="K7" s="20"/>
    </row>
    <row r="8" spans="1:11" s="8" customFormat="1" ht="26.25" customHeight="1" x14ac:dyDescent="0.15">
      <c r="A8" s="21" t="s">
        <v>4</v>
      </c>
      <c r="B8" s="22"/>
      <c r="C8" s="23"/>
      <c r="D8" s="24"/>
      <c r="E8" s="25" t="s">
        <v>5</v>
      </c>
      <c r="F8" s="26" t="s">
        <v>6</v>
      </c>
      <c r="G8" s="26" t="s">
        <v>7</v>
      </c>
      <c r="H8" s="27" t="s">
        <v>56</v>
      </c>
      <c r="I8" s="28" t="s">
        <v>54</v>
      </c>
      <c r="J8" s="29" t="s">
        <v>8</v>
      </c>
      <c r="K8" s="26" t="s">
        <v>9</v>
      </c>
    </row>
    <row r="9" spans="1:11" s="8" customFormat="1" ht="20.25" customHeight="1" x14ac:dyDescent="0.15">
      <c r="A9" s="30"/>
      <c r="B9" s="31"/>
      <c r="C9" s="32"/>
      <c r="D9" s="24" t="s">
        <v>10</v>
      </c>
      <c r="E9" s="24">
        <v>5800</v>
      </c>
      <c r="F9" s="33">
        <v>5800</v>
      </c>
      <c r="G9" s="33">
        <v>5799.8668109999999</v>
      </c>
      <c r="H9" s="26">
        <v>10</v>
      </c>
      <c r="I9" s="34">
        <f>+G9/F9</f>
        <v>0.99997703637931035</v>
      </c>
      <c r="J9" s="29">
        <f>IF(H9*I9&lt;10,H9*I9,10)</f>
        <v>9.9997703637931039</v>
      </c>
      <c r="K9" s="35" t="s">
        <v>11</v>
      </c>
    </row>
    <row r="10" spans="1:11" s="8" customFormat="1" ht="20.25" customHeight="1" x14ac:dyDescent="0.15">
      <c r="A10" s="30"/>
      <c r="B10" s="31"/>
      <c r="C10" s="32"/>
      <c r="D10" s="36" t="s">
        <v>12</v>
      </c>
      <c r="E10" s="24">
        <v>5800</v>
      </c>
      <c r="F10" s="33">
        <v>5800</v>
      </c>
      <c r="G10" s="33">
        <v>5799.8668109999999</v>
      </c>
      <c r="H10" s="26"/>
      <c r="I10" s="34"/>
      <c r="J10" s="29"/>
      <c r="K10" s="37"/>
    </row>
    <row r="11" spans="1:11" s="8" customFormat="1" ht="20.25" customHeight="1" x14ac:dyDescent="0.15">
      <c r="A11" s="30"/>
      <c r="B11" s="31"/>
      <c r="C11" s="32"/>
      <c r="D11" s="36" t="s">
        <v>13</v>
      </c>
      <c r="E11" s="36"/>
      <c r="F11" s="26"/>
      <c r="G11" s="26"/>
      <c r="H11" s="26"/>
      <c r="I11" s="26"/>
      <c r="J11" s="38"/>
      <c r="K11" s="37"/>
    </row>
    <row r="12" spans="1:11" s="8" customFormat="1" ht="20.25" customHeight="1" x14ac:dyDescent="0.15">
      <c r="A12" s="39"/>
      <c r="B12" s="40"/>
      <c r="C12" s="41"/>
      <c r="D12" s="36" t="s">
        <v>14</v>
      </c>
      <c r="E12" s="24"/>
      <c r="F12" s="26"/>
      <c r="G12" s="26"/>
      <c r="H12" s="26"/>
      <c r="I12" s="26"/>
      <c r="J12" s="38"/>
      <c r="K12" s="42"/>
    </row>
    <row r="13" spans="1:11" s="8" customFormat="1" ht="25.5" customHeight="1" x14ac:dyDescent="0.15">
      <c r="A13" s="43" t="s">
        <v>15</v>
      </c>
      <c r="B13" s="44" t="s">
        <v>16</v>
      </c>
      <c r="C13" s="45"/>
      <c r="D13" s="45"/>
      <c r="E13" s="45"/>
      <c r="F13" s="46"/>
      <c r="G13" s="44" t="s">
        <v>17</v>
      </c>
      <c r="H13" s="47"/>
      <c r="I13" s="47"/>
      <c r="J13" s="47"/>
      <c r="K13" s="48"/>
    </row>
    <row r="14" spans="1:11" s="8" customFormat="1" ht="249.95" customHeight="1" x14ac:dyDescent="0.15">
      <c r="A14" s="49"/>
      <c r="B14" s="50" t="s">
        <v>59</v>
      </c>
      <c r="C14" s="51"/>
      <c r="D14" s="51"/>
      <c r="E14" s="51"/>
      <c r="F14" s="52"/>
      <c r="G14" s="44" t="s">
        <v>48</v>
      </c>
      <c r="H14" s="45"/>
      <c r="I14" s="45"/>
      <c r="J14" s="45"/>
      <c r="K14" s="46"/>
    </row>
    <row r="15" spans="1:11" s="8" customFormat="1" ht="14.25" x14ac:dyDescent="0.15">
      <c r="A15" s="43" t="s">
        <v>18</v>
      </c>
      <c r="B15" s="27" t="s">
        <v>19</v>
      </c>
      <c r="C15" s="26" t="s">
        <v>20</v>
      </c>
      <c r="D15" s="18" t="s">
        <v>21</v>
      </c>
      <c r="E15" s="20"/>
      <c r="F15" s="27" t="s">
        <v>23</v>
      </c>
      <c r="G15" s="26" t="s">
        <v>24</v>
      </c>
      <c r="H15" s="27" t="s">
        <v>22</v>
      </c>
      <c r="I15" s="27" t="s">
        <v>8</v>
      </c>
      <c r="J15" s="53" t="s">
        <v>25</v>
      </c>
      <c r="K15" s="54"/>
    </row>
    <row r="16" spans="1:11" s="8" customFormat="1" ht="153" x14ac:dyDescent="0.15">
      <c r="A16" s="55"/>
      <c r="B16" s="56" t="s">
        <v>26</v>
      </c>
      <c r="C16" s="57" t="s">
        <v>27</v>
      </c>
      <c r="D16" s="58" t="s">
        <v>42</v>
      </c>
      <c r="E16" s="59"/>
      <c r="F16" s="60" t="s">
        <v>58</v>
      </c>
      <c r="G16" s="60" t="s">
        <v>49</v>
      </c>
      <c r="H16" s="27">
        <v>15</v>
      </c>
      <c r="I16" s="27">
        <v>15</v>
      </c>
      <c r="J16" s="18" t="s">
        <v>35</v>
      </c>
      <c r="K16" s="20"/>
    </row>
    <row r="17" spans="1:11" s="8" customFormat="1" ht="102" x14ac:dyDescent="0.15">
      <c r="A17" s="55"/>
      <c r="B17" s="61"/>
      <c r="C17" s="62" t="s">
        <v>28</v>
      </c>
      <c r="D17" s="58" t="s">
        <v>36</v>
      </c>
      <c r="E17" s="59"/>
      <c r="F17" s="60" t="s">
        <v>43</v>
      </c>
      <c r="G17" s="60" t="s">
        <v>43</v>
      </c>
      <c r="H17" s="27">
        <v>6.5</v>
      </c>
      <c r="I17" s="27">
        <v>6.5</v>
      </c>
      <c r="J17" s="18" t="s">
        <v>35</v>
      </c>
      <c r="K17" s="20"/>
    </row>
    <row r="18" spans="1:11" s="8" customFormat="1" ht="24.75" customHeight="1" x14ac:dyDescent="0.15">
      <c r="A18" s="55"/>
      <c r="B18" s="61"/>
      <c r="C18" s="62"/>
      <c r="D18" s="58" t="s">
        <v>37</v>
      </c>
      <c r="E18" s="59"/>
      <c r="F18" s="63">
        <v>1</v>
      </c>
      <c r="G18" s="63">
        <v>1</v>
      </c>
      <c r="H18" s="27">
        <v>6.5</v>
      </c>
      <c r="I18" s="27">
        <v>6.5</v>
      </c>
      <c r="J18" s="18" t="s">
        <v>35</v>
      </c>
      <c r="K18" s="20"/>
    </row>
    <row r="19" spans="1:11" s="8" customFormat="1" ht="38.25" x14ac:dyDescent="0.15">
      <c r="A19" s="55"/>
      <c r="B19" s="61"/>
      <c r="C19" s="57" t="s">
        <v>29</v>
      </c>
      <c r="D19" s="58" t="s">
        <v>45</v>
      </c>
      <c r="E19" s="59"/>
      <c r="F19" s="64" t="s">
        <v>44</v>
      </c>
      <c r="G19" s="64" t="s">
        <v>44</v>
      </c>
      <c r="H19" s="27">
        <v>12</v>
      </c>
      <c r="I19" s="27">
        <v>12</v>
      </c>
      <c r="J19" s="18" t="s">
        <v>35</v>
      </c>
      <c r="K19" s="20"/>
    </row>
    <row r="20" spans="1:11" s="8" customFormat="1" ht="216.75" x14ac:dyDescent="0.15">
      <c r="A20" s="55"/>
      <c r="B20" s="61"/>
      <c r="C20" s="65" t="s">
        <v>30</v>
      </c>
      <c r="D20" s="18" t="s">
        <v>31</v>
      </c>
      <c r="E20" s="20"/>
      <c r="F20" s="60" t="s">
        <v>57</v>
      </c>
      <c r="G20" s="60" t="s">
        <v>38</v>
      </c>
      <c r="H20" s="27">
        <v>10</v>
      </c>
      <c r="I20" s="27">
        <v>10</v>
      </c>
      <c r="J20" s="18" t="s">
        <v>35</v>
      </c>
      <c r="K20" s="20"/>
    </row>
    <row r="21" spans="1:11" s="8" customFormat="1" ht="264" customHeight="1" x14ac:dyDescent="0.15">
      <c r="A21" s="55"/>
      <c r="B21" s="66" t="s">
        <v>32</v>
      </c>
      <c r="C21" s="65" t="s">
        <v>33</v>
      </c>
      <c r="D21" s="67" t="s">
        <v>39</v>
      </c>
      <c r="E21" s="68"/>
      <c r="F21" s="60" t="s">
        <v>46</v>
      </c>
      <c r="G21" s="60" t="s">
        <v>47</v>
      </c>
      <c r="H21" s="27">
        <v>40</v>
      </c>
      <c r="I21" s="27">
        <v>35</v>
      </c>
      <c r="J21" s="18" t="s">
        <v>35</v>
      </c>
      <c r="K21" s="20"/>
    </row>
    <row r="22" spans="1:11" s="8" customFormat="1" ht="20.25" customHeight="1" x14ac:dyDescent="0.15">
      <c r="A22" s="69" t="s">
        <v>34</v>
      </c>
      <c r="B22" s="70"/>
      <c r="C22" s="70"/>
      <c r="D22" s="70"/>
      <c r="E22" s="70"/>
      <c r="F22" s="70"/>
      <c r="G22" s="71"/>
      <c r="H22" s="72">
        <f>SUM(H16:H21)+H9</f>
        <v>100</v>
      </c>
      <c r="I22" s="73">
        <v>94.999770363793104</v>
      </c>
      <c r="J22" s="74"/>
      <c r="K22" s="75"/>
    </row>
    <row r="23" spans="1:11" s="9" customFormat="1" ht="14.25" x14ac:dyDescent="0.1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1" s="8" customFormat="1" ht="14.25" x14ac:dyDescent="0.1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</row>
    <row r="25" spans="1:11" s="8" customFormat="1" ht="14.25" x14ac:dyDescent="0.1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</row>
    <row r="26" spans="1:11" s="8" customFormat="1" ht="14.25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s="8" customFormat="1" ht="14.25" x14ac:dyDescent="0.15">
      <c r="E27" s="10"/>
      <c r="F27" s="10"/>
      <c r="G27" s="10"/>
      <c r="J27" s="11"/>
    </row>
  </sheetData>
  <mergeCells count="43">
    <mergeCell ref="A23:K23"/>
    <mergeCell ref="A24:K24"/>
    <mergeCell ref="A25:K25"/>
    <mergeCell ref="A26:K26"/>
    <mergeCell ref="A13:A14"/>
    <mergeCell ref="A15:A21"/>
    <mergeCell ref="B16:B20"/>
    <mergeCell ref="C17:C18"/>
    <mergeCell ref="B14:F14"/>
    <mergeCell ref="G14:K14"/>
    <mergeCell ref="A22:G22"/>
    <mergeCell ref="A6:C6"/>
    <mergeCell ref="D6:F6"/>
    <mergeCell ref="G6:H6"/>
    <mergeCell ref="I6:K6"/>
    <mergeCell ref="B13:F13"/>
    <mergeCell ref="G13:K13"/>
    <mergeCell ref="K9:K12"/>
    <mergeCell ref="A8:C12"/>
    <mergeCell ref="D7:F7"/>
    <mergeCell ref="A7:C7"/>
    <mergeCell ref="G7:H7"/>
    <mergeCell ref="I7:K7"/>
    <mergeCell ref="A1:K1"/>
    <mergeCell ref="A2:K2"/>
    <mergeCell ref="A3:K3"/>
    <mergeCell ref="A5:C5"/>
    <mergeCell ref="D5:K5"/>
    <mergeCell ref="J22:K22"/>
    <mergeCell ref="D20:E20"/>
    <mergeCell ref="D21:E21"/>
    <mergeCell ref="J15:K15"/>
    <mergeCell ref="J16:K16"/>
    <mergeCell ref="J17:K17"/>
    <mergeCell ref="J18:K18"/>
    <mergeCell ref="J19:K19"/>
    <mergeCell ref="J20:K20"/>
    <mergeCell ref="J21:K21"/>
    <mergeCell ref="D15:E15"/>
    <mergeCell ref="D16:E16"/>
    <mergeCell ref="D17:E17"/>
    <mergeCell ref="D18:E18"/>
    <mergeCell ref="D19:E19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07A8B02920CA46A5AA64B683ED347D97</vt:lpwstr>
  </property>
</Properties>
</file>