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0" windowWidth="21840" windowHeight="9765"/>
  </bookViews>
  <sheets>
    <sheet name="路网运维" sheetId="2" r:id="rId1"/>
  </sheets>
  <definedNames>
    <definedName name="_xlnm.Print_Area" localSheetId="0">路网运维!$A$1:$K$31</definedName>
  </definedNames>
  <calcPr calcId="145621"/>
</workbook>
</file>

<file path=xl/calcChain.xml><?xml version="1.0" encoding="utf-8"?>
<calcChain xmlns="http://schemas.openxmlformats.org/spreadsheetml/2006/main">
  <c r="J24" i="2" l="1"/>
  <c r="E24" i="2"/>
  <c r="J23" i="2"/>
  <c r="E23" i="2"/>
  <c r="J22" i="2"/>
  <c r="E22" i="2"/>
  <c r="J21" i="2"/>
  <c r="E21" i="2"/>
  <c r="J20" i="2"/>
  <c r="E20" i="2"/>
  <c r="J19" i="2"/>
  <c r="E19" i="2"/>
  <c r="J18" i="2"/>
  <c r="E18" i="2"/>
  <c r="J17" i="2"/>
  <c r="E17" i="2"/>
  <c r="J16" i="2"/>
  <c r="J31" i="2" s="1"/>
  <c r="E16" i="2"/>
  <c r="I9" i="2"/>
  <c r="J9" i="2" s="1"/>
</calcChain>
</file>

<file path=xl/sharedStrings.xml><?xml version="1.0" encoding="utf-8"?>
<sst xmlns="http://schemas.openxmlformats.org/spreadsheetml/2006/main" count="92" uniqueCount="75">
  <si>
    <r>
      <rPr>
        <b/>
        <sz val="11"/>
        <color indexed="8"/>
        <rFont val="宋体"/>
        <family val="3"/>
        <charset val="134"/>
      </rPr>
      <t>项目支出绩效自评表</t>
    </r>
    <r>
      <rPr>
        <sz val="11"/>
        <color indexed="8"/>
        <rFont val="宋体"/>
        <family val="3"/>
        <charset val="134"/>
      </rPr>
      <t xml:space="preserve"> </t>
    </r>
  </si>
  <si>
    <t>（2021年度）</t>
  </si>
  <si>
    <t>项目名称</t>
  </si>
  <si>
    <t>2021年公路日常养护追加（路网中修尾款）</t>
  </si>
  <si>
    <t>主管部门及代码</t>
  </si>
  <si>
    <t>实施单位</t>
  </si>
  <si>
    <t>北京市交通委员会昌平公路分局</t>
  </si>
  <si>
    <t>项目负责人</t>
  </si>
  <si>
    <t>袁海俊、赵菲</t>
  </si>
  <si>
    <t>联系电话</t>
  </si>
  <si>
    <t>010-69742715-309、125</t>
  </si>
  <si>
    <t>项目资金                    （万元）</t>
  </si>
  <si>
    <t>年初预算数（A）</t>
  </si>
  <si>
    <t>全年预算数（B)</t>
  </si>
  <si>
    <t>全年执行数（C）</t>
  </si>
  <si>
    <t>执行率（C/B)</t>
  </si>
  <si>
    <t>得分</t>
  </si>
  <si>
    <t>年度资金总额：</t>
  </si>
  <si>
    <t>执行率*该指标分值，最高不得超过分值上限</t>
  </si>
  <si>
    <t>其中：当年财政拨款</t>
  </si>
  <si>
    <t>上年结转资金</t>
  </si>
  <si>
    <t>其他资金</t>
  </si>
  <si>
    <t>年度总体目标</t>
  </si>
  <si>
    <t>预期目标综述</t>
  </si>
  <si>
    <t>实际完成情况综述</t>
  </si>
  <si>
    <t>年度目标：
1、本单位路网建设运维计划完成下述工作：13套线圈更新；完成2套上云网关安装更新；完成37套视频更新。完成2021年度路网系统运维工作，外场设备完好率不低于99%。完成支付2020年运维尾款。完成北京市交通运行监测指挥调度平台（路政板块）支撑设备采购和部署。2、为保证道班房屋及附属设施完好，为日常应急保障、道路养护、铲冰除雪等工作提供基础设施条件和保障性服务，进行道班运维，并依据重新签订的合同进行支付。3、依据工程项目审计报告结清2018年七北路中修等8项工程尾款。</t>
  </si>
  <si>
    <t>1、完成本年度323套路网外场设施及内场设施运行维护，完好率不低于99%。
2、已完成2020年度运维欠款支付。
3、完成运行监测指挥调度平台设备采购及部署。
4、完成道班运维工作，并按时支付。
5、完成8项工程尾款的支付。</t>
  </si>
  <si>
    <t>绩效指标</t>
  </si>
  <si>
    <t>一级指标</t>
  </si>
  <si>
    <t>二级指标</t>
  </si>
  <si>
    <t>三级指标</t>
  </si>
  <si>
    <t>年度指标值(A)</t>
  </si>
  <si>
    <t>全年实际值(B)</t>
  </si>
  <si>
    <t>分值</t>
  </si>
  <si>
    <t>未完成原因分析</t>
  </si>
  <si>
    <t>产
出
指
标
（60分）</t>
  </si>
  <si>
    <t>数量指标
（15分）</t>
  </si>
  <si>
    <t>路网设施建设工程</t>
  </si>
  <si>
    <t>53套，包括线圈更新13套，上云网关2套，视频更新37套，1套调度平台支撑设备</t>
  </si>
  <si>
    <t>完成本年度323套路网外场设施及内场设施运行维护</t>
  </si>
  <si>
    <t>路网设施运维</t>
  </si>
  <si>
    <t>323套路网外场设施及内场设施运行维护</t>
  </si>
  <si>
    <t>道班数量／看护人数</t>
  </si>
  <si>
    <t>3个道班，6个人看护</t>
  </si>
  <si>
    <t>工程尾款支付项目数</t>
  </si>
  <si>
    <t>结清2018年已审结中修项目8项</t>
  </si>
  <si>
    <t>已结清2018年已审结中修项目8项</t>
  </si>
  <si>
    <t>质量指标
（13分）</t>
  </si>
  <si>
    <t>路网设施建设工程质量标准</t>
  </si>
  <si>
    <t>符合《北京市公路路网信息采集与发布设备建设管理办法》要求，按《公路工程质量检验评定标准》JTG F80/1-2017验收合格。</t>
  </si>
  <si>
    <t>路网设施运维质量标准</t>
  </si>
  <si>
    <t>符合《北京市普通公路路网信息采集与发布设施运维技术规程》要求，达到合格等级。</t>
  </si>
  <si>
    <t>路网设施完好率</t>
  </si>
  <si>
    <t>≥99%</t>
  </si>
  <si>
    <t>道班看护工作标准</t>
  </si>
  <si>
    <t>保证道班房屋及附属设施完好。</t>
  </si>
  <si>
    <t>工程尾款支付条件</t>
  </si>
  <si>
    <t>已取得部门审核结果的项目依据评审报告以及质保期时间要求进行尾款清算。</t>
  </si>
  <si>
    <t>进度指标
（12分）</t>
  </si>
  <si>
    <t>方案制定和前期准备时间：5月；招标采购时间：7月；实施时间：8月至12月；验收时间：12月</t>
  </si>
  <si>
    <t>全年进行，年底前完成全部运维工作</t>
  </si>
  <si>
    <t>道班维护实施进度</t>
  </si>
  <si>
    <t>资金支付进度</t>
  </si>
  <si>
    <t>根据项目实际实施进度和合同金额进行资金支付，在2021年12月31日前支付完毕</t>
  </si>
  <si>
    <t>成本指标
（10分）</t>
  </si>
  <si>
    <t>项目预算控制数</t>
  </si>
  <si>
    <t>共追加299.02629万元：调整后的使用资金具体为路网建设332万元，路网运维596.4421万元，道班运维26.55229万元，2018年中修尾款289.8319万元。</t>
  </si>
  <si>
    <t>效
果
指
标
(40分)</t>
  </si>
  <si>
    <t>效益指标
（40分）</t>
  </si>
  <si>
    <t xml:space="preserve">
社会效益</t>
  </si>
  <si>
    <t>1.提高全路网现代化管理与服务水平，提升道路通行能力。2.保障设备正常运行，延长设备设施的使用寿命，保证数据采集和信息发布及时准确。3.为公众提供便捷高效的公路出行信息服务。工程完工评审后，及时支付尾款，使参建单位尾款资金的落实得到保障。</t>
  </si>
  <si>
    <t>支撑依据不充分</t>
  </si>
  <si>
    <t>总分</t>
  </si>
  <si>
    <r>
      <t>北京市交通委员会1</t>
    </r>
    <r>
      <rPr>
        <sz val="10.5"/>
        <color indexed="8"/>
        <rFont val="仿宋_GB2312"/>
        <family val="3"/>
        <charset val="134"/>
      </rPr>
      <t>70</t>
    </r>
  </si>
  <si>
    <r>
      <t>分值   （1</t>
    </r>
    <r>
      <rPr>
        <sz val="10.5"/>
        <color indexed="8"/>
        <rFont val="仿宋_GB2312"/>
        <family val="3"/>
        <charset val="134"/>
      </rPr>
      <t>0分）</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</si>
</sst>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8" formatCode="0.00_ "/>
  </numFmts>
  <fonts count="14">
    <font>
      <sz val="11"/>
      <color theme="1"/>
      <name val="等线"/>
      <charset val="134"/>
      <scheme val="minor"/>
    </font>
    <font>
      <sz val="12"/>
      <color theme="1"/>
      <name val="等线"/>
      <charset val="134"/>
      <scheme val="minor"/>
    </font>
    <font>
      <sz val="11"/>
      <color theme="1"/>
      <name val="宋体"/>
      <family val="3"/>
      <charset val="134"/>
    </font>
    <font>
      <b/>
      <sz val="11"/>
      <color indexed="8"/>
      <name val="宋体"/>
      <family val="3"/>
      <charset val="134"/>
    </font>
    <font>
      <sz val="11"/>
      <color indexed="8"/>
      <name val="宋体"/>
      <family val="3"/>
      <charset val="134"/>
    </font>
    <font>
      <sz val="11"/>
      <color theme="1"/>
      <name val="等线"/>
      <charset val="134"/>
      <scheme val="minor"/>
    </font>
    <font>
      <sz val="10"/>
      <name val="Arial"/>
      <family val="2"/>
    </font>
    <font>
      <sz val="12"/>
      <name val="宋体"/>
      <family val="3"/>
      <charset val="134"/>
    </font>
    <font>
      <sz val="9"/>
      <name val="等线"/>
      <charset val="134"/>
      <scheme val="minor"/>
    </font>
    <font>
      <sz val="10.5"/>
      <color theme="1"/>
      <name val="仿宋_GB2312"/>
      <family val="3"/>
      <charset val="134"/>
    </font>
    <font>
      <sz val="10.5"/>
      <color indexed="8"/>
      <name val="仿宋_GB2312"/>
      <family val="3"/>
      <charset val="134"/>
    </font>
    <font>
      <sz val="10.5"/>
      <name val="仿宋_GB2312"/>
      <family val="3"/>
      <charset val="134"/>
    </font>
    <font>
      <sz val="10.5"/>
      <color rgb="FF000000"/>
      <name val="仿宋_GB2312"/>
      <family val="3"/>
      <charset val="134"/>
    </font>
    <font>
      <b/>
      <sz val="10.5"/>
      <color theme="1"/>
      <name val="仿宋_GB2312"/>
      <family val="3"/>
      <charset val="134"/>
    </font>
  </fonts>
  <fills count="3">
    <fill>
      <patternFill patternType="none"/>
    </fill>
    <fill>
      <patternFill patternType="gray125"/>
    </fill>
    <fill>
      <patternFill patternType="solid">
        <fgColor indexed="9"/>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5">
    <xf numFmtId="0" fontId="0" fillId="0" borderId="0"/>
    <xf numFmtId="0" fontId="5" fillId="0" borderId="0"/>
    <xf numFmtId="0" fontId="6" fillId="0" borderId="0"/>
    <xf numFmtId="0" fontId="7" fillId="0" borderId="0"/>
    <xf numFmtId="0" fontId="7" fillId="0" borderId="0"/>
    <xf numFmtId="0" fontId="7" fillId="0" borderId="0"/>
    <xf numFmtId="0" fontId="7" fillId="0" borderId="0"/>
    <xf numFmtId="0" fontId="5" fillId="0" borderId="0">
      <alignment vertical="center"/>
    </xf>
    <xf numFmtId="0" fontId="5" fillId="0" borderId="0">
      <alignment vertical="center"/>
    </xf>
    <xf numFmtId="0" fontId="5" fillId="0" borderId="0"/>
    <xf numFmtId="43" fontId="4" fillId="0" borderId="0" applyFont="0" applyFill="0" applyBorder="0" applyAlignment="0" applyProtection="0">
      <alignment vertical="center"/>
    </xf>
    <xf numFmtId="0" fontId="5" fillId="0" borderId="0"/>
    <xf numFmtId="0" fontId="4" fillId="0" borderId="0"/>
    <xf numFmtId="0" fontId="4" fillId="0" borderId="0">
      <alignment vertical="center"/>
    </xf>
    <xf numFmtId="0" fontId="1" fillId="0" borderId="0"/>
  </cellStyleXfs>
  <cellXfs count="50">
    <xf numFmtId="0" fontId="0" fillId="0" borderId="0" xfId="0"/>
    <xf numFmtId="0" fontId="1" fillId="0" borderId="0" xfId="0" applyFont="1" applyFill="1" applyAlignment="1">
      <alignment vertical="center"/>
    </xf>
    <xf numFmtId="0" fontId="2" fillId="0" borderId="0" xfId="8" applyFont="1" applyBorder="1">
      <alignment vertical="center"/>
    </xf>
    <xf numFmtId="0" fontId="2" fillId="0" borderId="0" xfId="8" applyFont="1">
      <alignment vertical="center"/>
    </xf>
    <xf numFmtId="0" fontId="2" fillId="0" borderId="0" xfId="8" applyFont="1" applyAlignment="1">
      <alignment horizontal="center" vertical="center"/>
    </xf>
    <xf numFmtId="178" fontId="2" fillId="0" borderId="0" xfId="8" applyNumberFormat="1" applyFont="1" applyAlignment="1">
      <alignment horizontal="center" vertical="center" wrapText="1"/>
    </xf>
    <xf numFmtId="0" fontId="2" fillId="0" borderId="0" xfId="8" applyFont="1" applyBorder="1" applyAlignment="1">
      <alignment horizontal="center" vertical="center" wrapText="1"/>
    </xf>
    <xf numFmtId="0" fontId="2" fillId="0" borderId="0" xfId="8" applyFont="1" applyBorder="1" applyAlignment="1">
      <alignment vertical="center" wrapText="1"/>
    </xf>
    <xf numFmtId="178" fontId="2" fillId="0" borderId="0" xfId="8" applyNumberFormat="1" applyFont="1" applyBorder="1" applyAlignment="1">
      <alignment horizontal="center" vertical="center" wrapText="1"/>
    </xf>
    <xf numFmtId="0" fontId="2" fillId="0" borderId="0" xfId="8" applyFont="1" applyAlignment="1">
      <alignment horizontal="left" vertical="center"/>
    </xf>
    <xf numFmtId="0" fontId="3" fillId="0" borderId="0" xfId="8" applyFont="1" applyAlignment="1">
      <alignment horizontal="center" vertical="center" wrapText="1"/>
    </xf>
    <xf numFmtId="0" fontId="4" fillId="0" borderId="0" xfId="8" applyFont="1" applyAlignment="1">
      <alignment horizontal="center" vertical="center" wrapText="1"/>
    </xf>
    <xf numFmtId="0" fontId="2" fillId="0" borderId="0" xfId="8" applyFont="1" applyBorder="1" applyAlignment="1">
      <alignment horizontal="center" vertical="center" wrapText="1"/>
    </xf>
    <xf numFmtId="0" fontId="2" fillId="0" borderId="0" xfId="8" applyFont="1" applyBorder="1" applyAlignment="1">
      <alignment horizontal="left" vertical="center"/>
    </xf>
    <xf numFmtId="0" fontId="2" fillId="0" borderId="0" xfId="8" applyFont="1" applyBorder="1" applyAlignment="1">
      <alignment horizontal="left" vertical="center" wrapText="1"/>
    </xf>
    <xf numFmtId="0" fontId="9" fillId="0" borderId="1" xfId="8" applyFont="1" applyFill="1" applyBorder="1" applyAlignment="1">
      <alignment horizontal="center" vertical="center"/>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1" xfId="8" applyFont="1" applyFill="1" applyBorder="1" applyAlignment="1">
      <alignment horizontal="center" vertical="center" wrapText="1"/>
    </xf>
    <xf numFmtId="0" fontId="9" fillId="0" borderId="1" xfId="8" applyFont="1" applyFill="1" applyBorder="1" applyAlignment="1">
      <alignment vertical="center"/>
    </xf>
    <xf numFmtId="178" fontId="9" fillId="0" borderId="1" xfId="8" applyNumberFormat="1" applyFont="1" applyFill="1" applyBorder="1" applyAlignment="1">
      <alignment horizontal="center" vertical="center" wrapText="1"/>
    </xf>
    <xf numFmtId="178" fontId="9" fillId="0" borderId="2" xfId="8" applyNumberFormat="1" applyFont="1" applyFill="1" applyBorder="1" applyAlignment="1">
      <alignment horizontal="center" vertical="center" wrapText="1"/>
    </xf>
    <xf numFmtId="178" fontId="9" fillId="0" borderId="4" xfId="8" applyNumberFormat="1" applyFont="1" applyFill="1" applyBorder="1" applyAlignment="1">
      <alignment horizontal="center" vertical="center" wrapText="1"/>
    </xf>
    <xf numFmtId="0" fontId="9" fillId="0" borderId="1" xfId="8" applyFont="1" applyFill="1" applyBorder="1" applyAlignment="1">
      <alignment horizontal="right" vertical="center"/>
    </xf>
    <xf numFmtId="0" fontId="9" fillId="0" borderId="1" xfId="8" applyFont="1" applyFill="1" applyBorder="1" applyAlignment="1">
      <alignment horizontal="center" vertical="center"/>
    </xf>
    <xf numFmtId="10" fontId="9" fillId="0" borderId="1" xfId="8" applyNumberFormat="1" applyFont="1" applyFill="1" applyBorder="1" applyAlignment="1">
      <alignment horizontal="center" vertical="center"/>
    </xf>
    <xf numFmtId="0" fontId="10" fillId="0" borderId="1" xfId="8" applyFont="1" applyFill="1" applyBorder="1" applyAlignment="1">
      <alignment vertical="center"/>
    </xf>
    <xf numFmtId="0" fontId="9" fillId="0" borderId="1" xfId="8" applyFont="1" applyFill="1" applyBorder="1" applyAlignment="1">
      <alignment horizontal="center" vertical="center" textRotation="255"/>
    </xf>
    <xf numFmtId="0" fontId="9" fillId="0" borderId="1" xfId="8" applyNumberFormat="1" applyFont="1" applyFill="1" applyBorder="1" applyAlignment="1">
      <alignment horizontal="center" vertical="center" wrapText="1"/>
    </xf>
    <xf numFmtId="0" fontId="9" fillId="0" borderId="1" xfId="8" applyFont="1" applyFill="1" applyBorder="1">
      <alignment vertical="center"/>
    </xf>
    <xf numFmtId="0" fontId="9" fillId="0" borderId="1" xfId="8" applyNumberFormat="1" applyFont="1" applyFill="1" applyBorder="1" applyAlignment="1">
      <alignment vertical="center" wrapText="1"/>
    </xf>
    <xf numFmtId="0" fontId="9" fillId="0" borderId="1" xfId="8" applyFont="1" applyBorder="1" applyAlignment="1">
      <alignment horizontal="center" vertical="center" textRotation="255"/>
    </xf>
    <xf numFmtId="0" fontId="9" fillId="0" borderId="1" xfId="8" applyFont="1" applyBorder="1" applyAlignment="1">
      <alignment horizontal="center" vertical="center" wrapText="1"/>
    </xf>
    <xf numFmtId="0" fontId="9" fillId="0" borderId="1" xfId="8" applyFont="1" applyBorder="1" applyAlignment="1">
      <alignment horizontal="center" vertical="center"/>
    </xf>
    <xf numFmtId="0" fontId="9" fillId="0" borderId="2" xfId="8" applyFont="1" applyBorder="1" applyAlignment="1">
      <alignment horizontal="center" vertical="center"/>
    </xf>
    <xf numFmtId="0" fontId="9" fillId="0" borderId="4" xfId="8" applyFont="1" applyBorder="1" applyAlignment="1">
      <alignment horizontal="center" vertical="center"/>
    </xf>
    <xf numFmtId="0" fontId="9" fillId="0" borderId="1" xfId="8" applyFont="1" applyBorder="1" applyAlignment="1">
      <alignment horizontal="center" vertical="center" wrapText="1"/>
    </xf>
    <xf numFmtId="178" fontId="9" fillId="0" borderId="1" xfId="8" applyNumberFormat="1" applyFont="1" applyBorder="1" applyAlignment="1">
      <alignment horizontal="center" vertical="center" wrapText="1"/>
    </xf>
    <xf numFmtId="0" fontId="11" fillId="0" borderId="1" xfId="6" applyFont="1" applyBorder="1" applyAlignment="1">
      <alignment horizontal="center" vertical="center" wrapText="1"/>
    </xf>
    <xf numFmtId="49" fontId="11" fillId="2" borderId="1" xfId="6" applyNumberFormat="1" applyFont="1" applyFill="1" applyBorder="1" applyAlignment="1">
      <alignment horizontal="center" vertical="center" wrapText="1"/>
    </xf>
    <xf numFmtId="49" fontId="12" fillId="2" borderId="1" xfId="6" applyNumberFormat="1" applyFont="1" applyFill="1" applyBorder="1" applyAlignment="1">
      <alignment vertical="center" wrapText="1"/>
    </xf>
    <xf numFmtId="0" fontId="9" fillId="0" borderId="1" xfId="9" applyFont="1" applyFill="1" applyBorder="1" applyAlignment="1">
      <alignment horizontal="left" vertical="center" wrapText="1"/>
    </xf>
    <xf numFmtId="0" fontId="9" fillId="0" borderId="1" xfId="9" applyFont="1" applyFill="1" applyBorder="1" applyAlignment="1">
      <alignment horizontal="center" vertical="center" wrapText="1"/>
    </xf>
    <xf numFmtId="0" fontId="9" fillId="0" borderId="1" xfId="9" applyFont="1" applyBorder="1" applyAlignment="1">
      <alignment horizontal="center" vertical="center" wrapText="1"/>
    </xf>
    <xf numFmtId="0" fontId="9" fillId="0" borderId="1" xfId="8" applyFont="1" applyBorder="1" applyAlignment="1">
      <alignment horizontal="center" vertical="center" textRotation="255"/>
    </xf>
    <xf numFmtId="49" fontId="11" fillId="2" borderId="1" xfId="6" applyNumberFormat="1" applyFont="1" applyFill="1" applyBorder="1" applyAlignment="1">
      <alignment horizontal="center" vertical="center" wrapText="1"/>
    </xf>
    <xf numFmtId="0" fontId="11" fillId="0" borderId="1" xfId="6" applyFont="1" applyBorder="1" applyAlignment="1">
      <alignment horizontal="center" vertical="center" wrapText="1"/>
    </xf>
    <xf numFmtId="0" fontId="13" fillId="0" borderId="1" xfId="8" applyFont="1" applyBorder="1" applyAlignment="1">
      <alignment horizontal="center" vertical="center"/>
    </xf>
    <xf numFmtId="0" fontId="9" fillId="0" borderId="1" xfId="8" applyFont="1" applyBorder="1" applyAlignment="1">
      <alignment vertical="center"/>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tabSelected="1" topLeftCell="A29" zoomScale="60" zoomScaleNormal="60" zoomScaleSheetLayoutView="85" workbookViewId="0">
      <selection activeCell="K31" sqref="A5:K31"/>
    </sheetView>
  </sheetViews>
  <sheetFormatPr defaultColWidth="9" defaultRowHeight="13.5"/>
  <cols>
    <col min="1" max="1" width="4.125" style="3" customWidth="1"/>
    <col min="2" max="2" width="8.75" style="3" customWidth="1"/>
    <col min="3" max="3" width="10" style="3" customWidth="1"/>
    <col min="4" max="4" width="23.625" style="3" customWidth="1"/>
    <col min="5" max="5" width="15.625" style="4" customWidth="1"/>
    <col min="6" max="6" width="32.5" style="4" customWidth="1"/>
    <col min="7" max="7" width="26.625" style="4" customWidth="1"/>
    <col min="8" max="9" width="9.625" style="3" customWidth="1"/>
    <col min="10" max="10" width="9.625" style="5" customWidth="1"/>
    <col min="11" max="11" width="14.75" style="3" customWidth="1"/>
    <col min="12" max="16384" width="9" style="3"/>
  </cols>
  <sheetData>
    <row r="1" spans="1:11">
      <c r="A1" s="9"/>
      <c r="B1" s="9"/>
      <c r="C1" s="9"/>
      <c r="D1" s="9"/>
      <c r="E1" s="9"/>
      <c r="F1" s="9"/>
      <c r="G1" s="9"/>
      <c r="H1" s="9"/>
      <c r="I1" s="9"/>
      <c r="J1" s="9"/>
      <c r="K1" s="9"/>
    </row>
    <row r="2" spans="1:11">
      <c r="A2" s="10" t="s">
        <v>0</v>
      </c>
      <c r="B2" s="11"/>
      <c r="C2" s="11"/>
      <c r="D2" s="11"/>
      <c r="E2" s="11"/>
      <c r="F2" s="11"/>
      <c r="G2" s="11"/>
      <c r="H2" s="11"/>
      <c r="I2" s="11"/>
      <c r="J2" s="11"/>
      <c r="K2" s="11"/>
    </row>
    <row r="3" spans="1:11">
      <c r="A3" s="12" t="s">
        <v>1</v>
      </c>
      <c r="B3" s="12"/>
      <c r="C3" s="12"/>
      <c r="D3" s="12"/>
      <c r="E3" s="12"/>
      <c r="F3" s="12"/>
      <c r="G3" s="12"/>
      <c r="H3" s="12"/>
      <c r="I3" s="12"/>
      <c r="J3" s="12"/>
      <c r="K3" s="12"/>
    </row>
    <row r="4" spans="1:11" ht="11.25" customHeight="1">
      <c r="A4" s="7"/>
      <c r="B4" s="7"/>
      <c r="C4" s="7"/>
      <c r="D4" s="7"/>
      <c r="E4" s="6"/>
      <c r="F4" s="6"/>
      <c r="G4" s="6"/>
      <c r="H4" s="7"/>
      <c r="I4" s="7"/>
      <c r="J4" s="8"/>
      <c r="K4" s="7"/>
    </row>
    <row r="5" spans="1:11" ht="20.25" customHeight="1">
      <c r="A5" s="15" t="s">
        <v>2</v>
      </c>
      <c r="B5" s="15"/>
      <c r="C5" s="15"/>
      <c r="D5" s="15" t="s">
        <v>3</v>
      </c>
      <c r="E5" s="15"/>
      <c r="F5" s="15"/>
      <c r="G5" s="15"/>
      <c r="H5" s="15"/>
      <c r="I5" s="15"/>
      <c r="J5" s="15"/>
      <c r="K5" s="15"/>
    </row>
    <row r="6" spans="1:11" ht="20.25" customHeight="1">
      <c r="A6" s="15" t="s">
        <v>4</v>
      </c>
      <c r="B6" s="15"/>
      <c r="C6" s="15"/>
      <c r="D6" s="15" t="s">
        <v>73</v>
      </c>
      <c r="E6" s="15"/>
      <c r="F6" s="15"/>
      <c r="G6" s="15" t="s">
        <v>5</v>
      </c>
      <c r="H6" s="15"/>
      <c r="I6" s="15" t="s">
        <v>6</v>
      </c>
      <c r="J6" s="15"/>
      <c r="K6" s="15"/>
    </row>
    <row r="7" spans="1:11" s="1" customFormat="1" ht="20.25" customHeight="1">
      <c r="A7" s="16" t="s">
        <v>7</v>
      </c>
      <c r="B7" s="17"/>
      <c r="C7" s="18"/>
      <c r="D7" s="16" t="s">
        <v>8</v>
      </c>
      <c r="E7" s="17"/>
      <c r="F7" s="18"/>
      <c r="G7" s="16" t="s">
        <v>9</v>
      </c>
      <c r="H7" s="18"/>
      <c r="I7" s="16" t="s">
        <v>10</v>
      </c>
      <c r="J7" s="17"/>
      <c r="K7" s="18"/>
    </row>
    <row r="8" spans="1:11" ht="26.25" customHeight="1">
      <c r="A8" s="19" t="s">
        <v>11</v>
      </c>
      <c r="B8" s="19"/>
      <c r="C8" s="19"/>
      <c r="D8" s="20"/>
      <c r="E8" s="21" t="s">
        <v>12</v>
      </c>
      <c r="F8" s="21" t="s">
        <v>13</v>
      </c>
      <c r="G8" s="21" t="s">
        <v>14</v>
      </c>
      <c r="H8" s="21" t="s">
        <v>74</v>
      </c>
      <c r="I8" s="21" t="s">
        <v>15</v>
      </c>
      <c r="J8" s="22" t="s">
        <v>16</v>
      </c>
      <c r="K8" s="23"/>
    </row>
    <row r="9" spans="1:11" ht="20.25" customHeight="1">
      <c r="A9" s="19"/>
      <c r="B9" s="19"/>
      <c r="C9" s="19"/>
      <c r="D9" s="20" t="s">
        <v>17</v>
      </c>
      <c r="E9" s="24"/>
      <c r="F9" s="24">
        <v>299.02629000000002</v>
      </c>
      <c r="G9" s="24">
        <v>299.02629000000002</v>
      </c>
      <c r="H9" s="25">
        <v>10</v>
      </c>
      <c r="I9" s="26">
        <f>+G9/F9</f>
        <v>1</v>
      </c>
      <c r="J9" s="22">
        <f>IF(H9*I9&lt;10,H9*I9,10)</f>
        <v>10</v>
      </c>
      <c r="K9" s="23" t="s">
        <v>18</v>
      </c>
    </row>
    <row r="10" spans="1:11" ht="20.25" customHeight="1">
      <c r="A10" s="19"/>
      <c r="B10" s="19"/>
      <c r="C10" s="19"/>
      <c r="D10" s="27" t="s">
        <v>19</v>
      </c>
      <c r="E10" s="24"/>
      <c r="F10" s="24">
        <v>299.02629000000002</v>
      </c>
      <c r="G10" s="24">
        <v>299.02629000000002</v>
      </c>
      <c r="H10" s="25"/>
      <c r="I10" s="26"/>
      <c r="J10" s="22"/>
      <c r="K10" s="23"/>
    </row>
    <row r="11" spans="1:11" ht="20.25" customHeight="1">
      <c r="A11" s="19"/>
      <c r="B11" s="19"/>
      <c r="C11" s="19"/>
      <c r="D11" s="27" t="s">
        <v>20</v>
      </c>
      <c r="E11" s="27"/>
      <c r="F11" s="25"/>
      <c r="G11" s="25"/>
      <c r="H11" s="25"/>
      <c r="I11" s="25"/>
      <c r="J11" s="22"/>
      <c r="K11" s="23"/>
    </row>
    <row r="12" spans="1:11" ht="20.25" customHeight="1">
      <c r="A12" s="19"/>
      <c r="B12" s="19"/>
      <c r="C12" s="19"/>
      <c r="D12" s="27" t="s">
        <v>21</v>
      </c>
      <c r="E12" s="20"/>
      <c r="F12" s="25"/>
      <c r="G12" s="25"/>
      <c r="H12" s="25"/>
      <c r="I12" s="25"/>
      <c r="J12" s="22"/>
      <c r="K12" s="23"/>
    </row>
    <row r="13" spans="1:11" ht="24" customHeight="1">
      <c r="A13" s="28" t="s">
        <v>22</v>
      </c>
      <c r="B13" s="29" t="s">
        <v>23</v>
      </c>
      <c r="C13" s="29"/>
      <c r="D13" s="29"/>
      <c r="E13" s="29"/>
      <c r="F13" s="29"/>
      <c r="G13" s="29" t="s">
        <v>24</v>
      </c>
      <c r="H13" s="30"/>
      <c r="I13" s="30"/>
      <c r="J13" s="30"/>
      <c r="K13" s="30"/>
    </row>
    <row r="14" spans="1:11" ht="101.1" customHeight="1">
      <c r="A14" s="28"/>
      <c r="B14" s="31" t="s">
        <v>25</v>
      </c>
      <c r="C14" s="31"/>
      <c r="D14" s="31"/>
      <c r="E14" s="31"/>
      <c r="F14" s="31"/>
      <c r="G14" s="31" t="s">
        <v>26</v>
      </c>
      <c r="H14" s="31"/>
      <c r="I14" s="31"/>
      <c r="J14" s="31"/>
      <c r="K14" s="31"/>
    </row>
    <row r="15" spans="1:11" ht="25.5" customHeight="1">
      <c r="A15" s="32" t="s">
        <v>27</v>
      </c>
      <c r="B15" s="33" t="s">
        <v>28</v>
      </c>
      <c r="C15" s="34" t="s">
        <v>29</v>
      </c>
      <c r="D15" s="35" t="s">
        <v>30</v>
      </c>
      <c r="E15" s="36"/>
      <c r="F15" s="33" t="s">
        <v>31</v>
      </c>
      <c r="G15" s="34" t="s">
        <v>32</v>
      </c>
      <c r="H15" s="37" t="s">
        <v>33</v>
      </c>
      <c r="I15" s="37"/>
      <c r="J15" s="38" t="s">
        <v>16</v>
      </c>
      <c r="K15" s="33" t="s">
        <v>34</v>
      </c>
    </row>
    <row r="16" spans="1:11" ht="40.5" customHeight="1">
      <c r="A16" s="32"/>
      <c r="B16" s="39" t="s">
        <v>35</v>
      </c>
      <c r="C16" s="40" t="s">
        <v>36</v>
      </c>
      <c r="D16" s="35" t="s">
        <v>37</v>
      </c>
      <c r="E16" s="36">
        <f>15/4</f>
        <v>3.75</v>
      </c>
      <c r="F16" s="41" t="s">
        <v>38</v>
      </c>
      <c r="G16" s="42" t="s">
        <v>39</v>
      </c>
      <c r="H16" s="37">
        <v>3.75</v>
      </c>
      <c r="I16" s="37"/>
      <c r="J16" s="43">
        <f>15/4</f>
        <v>3.75</v>
      </c>
      <c r="K16" s="34"/>
    </row>
    <row r="17" spans="1:11" ht="33" customHeight="1">
      <c r="A17" s="32"/>
      <c r="B17" s="39"/>
      <c r="C17" s="40"/>
      <c r="D17" s="35" t="s">
        <v>40</v>
      </c>
      <c r="E17" s="36">
        <f t="shared" ref="E17:E19" si="0">15/4</f>
        <v>3.75</v>
      </c>
      <c r="F17" s="41" t="s">
        <v>41</v>
      </c>
      <c r="G17" s="43" t="s">
        <v>39</v>
      </c>
      <c r="H17" s="37">
        <v>3.75</v>
      </c>
      <c r="I17" s="37"/>
      <c r="J17" s="43">
        <f t="shared" ref="J17:J19" si="1">15/4</f>
        <v>3.75</v>
      </c>
      <c r="K17" s="34"/>
    </row>
    <row r="18" spans="1:11" ht="27.75" customHeight="1">
      <c r="A18" s="32"/>
      <c r="B18" s="39"/>
      <c r="C18" s="40"/>
      <c r="D18" s="35" t="s">
        <v>42</v>
      </c>
      <c r="E18" s="36">
        <f t="shared" si="0"/>
        <v>3.75</v>
      </c>
      <c r="F18" s="41" t="s">
        <v>43</v>
      </c>
      <c r="G18" s="41" t="s">
        <v>43</v>
      </c>
      <c r="H18" s="37">
        <v>3.75</v>
      </c>
      <c r="I18" s="37"/>
      <c r="J18" s="43">
        <f t="shared" si="1"/>
        <v>3.75</v>
      </c>
      <c r="K18" s="34"/>
    </row>
    <row r="19" spans="1:11" ht="25.5" customHeight="1">
      <c r="A19" s="32"/>
      <c r="B19" s="39"/>
      <c r="C19" s="40"/>
      <c r="D19" s="35" t="s">
        <v>44</v>
      </c>
      <c r="E19" s="36">
        <f t="shared" si="0"/>
        <v>3.75</v>
      </c>
      <c r="F19" s="41" t="s">
        <v>45</v>
      </c>
      <c r="G19" s="41" t="s">
        <v>46</v>
      </c>
      <c r="H19" s="37">
        <v>3.75</v>
      </c>
      <c r="I19" s="37"/>
      <c r="J19" s="43">
        <f t="shared" si="1"/>
        <v>3.75</v>
      </c>
      <c r="K19" s="34"/>
    </row>
    <row r="20" spans="1:11" ht="63.75">
      <c r="A20" s="32"/>
      <c r="B20" s="39"/>
      <c r="C20" s="40" t="s">
        <v>47</v>
      </c>
      <c r="D20" s="35" t="s">
        <v>48</v>
      </c>
      <c r="E20" s="36">
        <f>13/5</f>
        <v>2.6</v>
      </c>
      <c r="F20" s="41" t="s">
        <v>49</v>
      </c>
      <c r="G20" s="41" t="s">
        <v>49</v>
      </c>
      <c r="H20" s="37">
        <v>2.6</v>
      </c>
      <c r="I20" s="37"/>
      <c r="J20" s="44">
        <f>13/5</f>
        <v>2.6</v>
      </c>
      <c r="K20" s="34"/>
    </row>
    <row r="21" spans="1:11" ht="38.25">
      <c r="A21" s="32"/>
      <c r="B21" s="39"/>
      <c r="C21" s="40"/>
      <c r="D21" s="35" t="s">
        <v>50</v>
      </c>
      <c r="E21" s="36">
        <f t="shared" ref="E21:E24" si="2">13/5</f>
        <v>2.6</v>
      </c>
      <c r="F21" s="41" t="s">
        <v>51</v>
      </c>
      <c r="G21" s="41" t="s">
        <v>51</v>
      </c>
      <c r="H21" s="37">
        <v>2.6</v>
      </c>
      <c r="I21" s="37"/>
      <c r="J21" s="44">
        <f t="shared" ref="J21:J24" si="3">13/5</f>
        <v>2.6</v>
      </c>
      <c r="K21" s="34"/>
    </row>
    <row r="22" spans="1:11" ht="39" customHeight="1">
      <c r="A22" s="32"/>
      <c r="B22" s="39"/>
      <c r="C22" s="40"/>
      <c r="D22" s="35" t="s">
        <v>52</v>
      </c>
      <c r="E22" s="36">
        <f t="shared" si="2"/>
        <v>2.6</v>
      </c>
      <c r="F22" s="41" t="s">
        <v>53</v>
      </c>
      <c r="G22" s="41" t="s">
        <v>53</v>
      </c>
      <c r="H22" s="37">
        <v>2.6</v>
      </c>
      <c r="I22" s="37"/>
      <c r="J22" s="44">
        <f t="shared" si="3"/>
        <v>2.6</v>
      </c>
      <c r="K22" s="34"/>
    </row>
    <row r="23" spans="1:11" ht="45.95" customHeight="1">
      <c r="A23" s="32"/>
      <c r="B23" s="39"/>
      <c r="C23" s="40"/>
      <c r="D23" s="35" t="s">
        <v>54</v>
      </c>
      <c r="E23" s="36">
        <f t="shared" si="2"/>
        <v>2.6</v>
      </c>
      <c r="F23" s="41" t="s">
        <v>55</v>
      </c>
      <c r="G23" s="41" t="s">
        <v>55</v>
      </c>
      <c r="H23" s="37">
        <v>2.6</v>
      </c>
      <c r="I23" s="37"/>
      <c r="J23" s="44">
        <f t="shared" si="3"/>
        <v>2.6</v>
      </c>
      <c r="K23" s="34"/>
    </row>
    <row r="24" spans="1:11" ht="38.25">
      <c r="A24" s="32"/>
      <c r="B24" s="39"/>
      <c r="C24" s="40"/>
      <c r="D24" s="35" t="s">
        <v>56</v>
      </c>
      <c r="E24" s="36">
        <f t="shared" si="2"/>
        <v>2.6</v>
      </c>
      <c r="F24" s="41" t="s">
        <v>57</v>
      </c>
      <c r="G24" s="41" t="s">
        <v>57</v>
      </c>
      <c r="H24" s="37">
        <v>2.6</v>
      </c>
      <c r="I24" s="37"/>
      <c r="J24" s="44">
        <f t="shared" si="3"/>
        <v>2.6</v>
      </c>
      <c r="K24" s="33"/>
    </row>
    <row r="25" spans="1:11" ht="38.25">
      <c r="A25" s="45"/>
      <c r="B25" s="39"/>
      <c r="C25" s="40" t="s">
        <v>58</v>
      </c>
      <c r="D25" s="35" t="s">
        <v>37</v>
      </c>
      <c r="E25" s="36">
        <v>3</v>
      </c>
      <c r="F25" s="41" t="s">
        <v>59</v>
      </c>
      <c r="G25" s="41" t="s">
        <v>59</v>
      </c>
      <c r="H25" s="37">
        <v>3</v>
      </c>
      <c r="I25" s="37"/>
      <c r="J25" s="34">
        <v>3</v>
      </c>
      <c r="K25" s="33"/>
    </row>
    <row r="26" spans="1:11" ht="25.5">
      <c r="A26" s="45"/>
      <c r="B26" s="39"/>
      <c r="C26" s="40"/>
      <c r="D26" s="35" t="s">
        <v>40</v>
      </c>
      <c r="E26" s="36">
        <v>3</v>
      </c>
      <c r="F26" s="41" t="s">
        <v>60</v>
      </c>
      <c r="G26" s="41" t="s">
        <v>60</v>
      </c>
      <c r="H26" s="37">
        <v>3</v>
      </c>
      <c r="I26" s="37"/>
      <c r="J26" s="34">
        <v>3</v>
      </c>
      <c r="K26" s="33"/>
    </row>
    <row r="27" spans="1:11" ht="25.5">
      <c r="A27" s="45"/>
      <c r="B27" s="39"/>
      <c r="C27" s="40"/>
      <c r="D27" s="35" t="s">
        <v>61</v>
      </c>
      <c r="E27" s="36">
        <v>3</v>
      </c>
      <c r="F27" s="41" t="s">
        <v>60</v>
      </c>
      <c r="G27" s="41" t="s">
        <v>60</v>
      </c>
      <c r="H27" s="37">
        <v>3</v>
      </c>
      <c r="I27" s="37"/>
      <c r="J27" s="34">
        <v>3</v>
      </c>
      <c r="K27" s="33"/>
    </row>
    <row r="28" spans="1:11" ht="38.25">
      <c r="A28" s="45"/>
      <c r="B28" s="39"/>
      <c r="C28" s="40"/>
      <c r="D28" s="35" t="s">
        <v>62</v>
      </c>
      <c r="E28" s="36">
        <v>3</v>
      </c>
      <c r="F28" s="41" t="s">
        <v>63</v>
      </c>
      <c r="G28" s="41" t="s">
        <v>63</v>
      </c>
      <c r="H28" s="37">
        <v>3</v>
      </c>
      <c r="I28" s="37"/>
      <c r="J28" s="34">
        <v>3</v>
      </c>
      <c r="K28" s="33"/>
    </row>
    <row r="29" spans="1:11" ht="63.75">
      <c r="A29" s="45"/>
      <c r="B29" s="39"/>
      <c r="C29" s="46" t="s">
        <v>64</v>
      </c>
      <c r="D29" s="35" t="s">
        <v>65</v>
      </c>
      <c r="E29" s="36">
        <v>10</v>
      </c>
      <c r="F29" s="41" t="s">
        <v>66</v>
      </c>
      <c r="G29" s="41" t="s">
        <v>66</v>
      </c>
      <c r="H29" s="37">
        <v>10</v>
      </c>
      <c r="I29" s="37"/>
      <c r="J29" s="34">
        <v>10</v>
      </c>
      <c r="K29" s="33"/>
    </row>
    <row r="30" spans="1:11" ht="282" customHeight="1">
      <c r="A30" s="45"/>
      <c r="B30" s="47" t="s">
        <v>67</v>
      </c>
      <c r="C30" s="46" t="s">
        <v>68</v>
      </c>
      <c r="D30" s="35" t="s">
        <v>69</v>
      </c>
      <c r="E30" s="36">
        <v>40</v>
      </c>
      <c r="F30" s="41" t="s">
        <v>70</v>
      </c>
      <c r="G30" s="41" t="s">
        <v>70</v>
      </c>
      <c r="H30" s="37">
        <v>40</v>
      </c>
      <c r="I30" s="37"/>
      <c r="J30" s="34">
        <v>35</v>
      </c>
      <c r="K30" s="33" t="s">
        <v>71</v>
      </c>
    </row>
    <row r="31" spans="1:11" ht="20.25" customHeight="1">
      <c r="A31" s="48" t="s">
        <v>72</v>
      </c>
      <c r="B31" s="48"/>
      <c r="C31" s="48"/>
      <c r="D31" s="48"/>
      <c r="E31" s="48"/>
      <c r="F31" s="48"/>
      <c r="G31" s="48"/>
      <c r="H31" s="48"/>
      <c r="I31" s="48"/>
      <c r="J31" s="38">
        <f>SUM(J16:J30)+10</f>
        <v>95</v>
      </c>
      <c r="K31" s="49"/>
    </row>
    <row r="32" spans="1:11" s="2" customFormat="1">
      <c r="A32" s="13"/>
      <c r="B32" s="13"/>
      <c r="C32" s="13"/>
      <c r="D32" s="13"/>
      <c r="E32" s="13"/>
      <c r="F32" s="13"/>
      <c r="G32" s="13"/>
      <c r="H32" s="13"/>
      <c r="I32" s="13"/>
      <c r="J32" s="13"/>
      <c r="K32" s="13"/>
    </row>
    <row r="33" spans="1:11">
      <c r="A33" s="14"/>
      <c r="B33" s="14"/>
      <c r="C33" s="14"/>
      <c r="D33" s="14"/>
      <c r="E33" s="14"/>
      <c r="F33" s="14"/>
      <c r="G33" s="14"/>
      <c r="H33" s="14"/>
      <c r="I33" s="14"/>
      <c r="J33" s="14"/>
      <c r="K33" s="14"/>
    </row>
    <row r="34" spans="1:11">
      <c r="A34" s="14"/>
      <c r="B34" s="14"/>
      <c r="C34" s="14"/>
      <c r="D34" s="14"/>
      <c r="E34" s="14"/>
      <c r="F34" s="14"/>
      <c r="G34" s="14"/>
      <c r="H34" s="14"/>
      <c r="I34" s="14"/>
      <c r="J34" s="14"/>
      <c r="K34" s="14"/>
    </row>
    <row r="35" spans="1:11">
      <c r="A35" s="13"/>
      <c r="B35" s="13"/>
      <c r="C35" s="13"/>
      <c r="D35" s="13"/>
      <c r="E35" s="13"/>
      <c r="F35" s="13"/>
      <c r="G35" s="13"/>
      <c r="H35" s="13"/>
      <c r="I35" s="13"/>
      <c r="J35" s="13"/>
      <c r="K35" s="13"/>
    </row>
    <row r="36" spans="1:11">
      <c r="A36" s="13"/>
      <c r="B36" s="13"/>
      <c r="C36" s="13"/>
      <c r="D36" s="13"/>
      <c r="E36" s="13"/>
      <c r="F36" s="13"/>
      <c r="G36" s="13"/>
      <c r="H36" s="13"/>
      <c r="I36" s="13"/>
      <c r="J36" s="13"/>
      <c r="K36" s="13"/>
    </row>
  </sheetData>
  <mergeCells count="67">
    <mergeCell ref="A8:C12"/>
    <mergeCell ref="A36:K36"/>
    <mergeCell ref="A13:A14"/>
    <mergeCell ref="A15:A24"/>
    <mergeCell ref="B16:B29"/>
    <mergeCell ref="C16:C19"/>
    <mergeCell ref="C20:C24"/>
    <mergeCell ref="C25:C28"/>
    <mergeCell ref="A31:I31"/>
    <mergeCell ref="A32:K32"/>
    <mergeCell ref="A33:K33"/>
    <mergeCell ref="A34:K34"/>
    <mergeCell ref="A35:K35"/>
    <mergeCell ref="D28:E28"/>
    <mergeCell ref="H28:I28"/>
    <mergeCell ref="D29:E29"/>
    <mergeCell ref="H29:I29"/>
    <mergeCell ref="D30:E30"/>
    <mergeCell ref="H30:I30"/>
    <mergeCell ref="D25:E25"/>
    <mergeCell ref="H25:I25"/>
    <mergeCell ref="D26:E26"/>
    <mergeCell ref="H26:I26"/>
    <mergeCell ref="D27:E27"/>
    <mergeCell ref="H27:I27"/>
    <mergeCell ref="D22:E22"/>
    <mergeCell ref="H22:I22"/>
    <mergeCell ref="D23:E23"/>
    <mergeCell ref="H23:I23"/>
    <mergeCell ref="D24:E24"/>
    <mergeCell ref="H24:I24"/>
    <mergeCell ref="D19:E19"/>
    <mergeCell ref="H19:I19"/>
    <mergeCell ref="D20:E20"/>
    <mergeCell ref="H20:I20"/>
    <mergeCell ref="D21:E21"/>
    <mergeCell ref="H21:I21"/>
    <mergeCell ref="D16:E16"/>
    <mergeCell ref="H16:I16"/>
    <mergeCell ref="D17:E17"/>
    <mergeCell ref="H17:I17"/>
    <mergeCell ref="D18:E18"/>
    <mergeCell ref="H18:I18"/>
    <mergeCell ref="B13:F13"/>
    <mergeCell ref="G13:K13"/>
    <mergeCell ref="B14:F14"/>
    <mergeCell ref="G14:K14"/>
    <mergeCell ref="D15:E15"/>
    <mergeCell ref="H15:I15"/>
    <mergeCell ref="J8:K8"/>
    <mergeCell ref="J9:K9"/>
    <mergeCell ref="J10:K10"/>
    <mergeCell ref="J11:K11"/>
    <mergeCell ref="J12:K12"/>
    <mergeCell ref="A6:C6"/>
    <mergeCell ref="D6:F6"/>
    <mergeCell ref="G6:H6"/>
    <mergeCell ref="I6:K6"/>
    <mergeCell ref="A7:C7"/>
    <mergeCell ref="D7:F7"/>
    <mergeCell ref="G7:H7"/>
    <mergeCell ref="I7:K7"/>
    <mergeCell ref="A1:K1"/>
    <mergeCell ref="A2:K2"/>
    <mergeCell ref="A3:K3"/>
    <mergeCell ref="A5:C5"/>
    <mergeCell ref="D5:K5"/>
  </mergeCells>
  <phoneticPr fontId="8" type="noConversion"/>
  <printOptions horizontalCentered="1" verticalCentered="1"/>
  <pageMargins left="0.35433070866141703" right="0.35433070866141703" top="0.59055118110236204" bottom="0.59055118110236204" header="0.511811023622047" footer="0.511811023622047"/>
  <pageSetup paperSize="9" scale="51"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路网运维</vt:lpstr>
      <vt:lpstr>路网运维!Print_Area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qiqi</dc:creator>
  <cp:lastModifiedBy>郭文武</cp:lastModifiedBy>
  <cp:lastPrinted>2020-05-27T00:26:00Z</cp:lastPrinted>
  <dcterms:created xsi:type="dcterms:W3CDTF">2015-06-05T18:17:00Z</dcterms:created>
  <dcterms:modified xsi:type="dcterms:W3CDTF">2022-08-11T07:16:40Z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2052-11.8.2.9022</vt:lpwstr>
  </property>
</Properties>
</file>