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05" yWindow="-105" windowWidth="19425" windowHeight="11625" tabRatio="817"/>
  </bookViews>
  <sheets>
    <sheet name="288-2021马大路提级改造工程" sheetId="19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9" i="19" l="1"/>
  <c r="I9" i="19"/>
  <c r="I8" i="19" l="1"/>
  <c r="J8" i="19" s="1"/>
  <c r="J25" i="19" s="1"/>
</calcChain>
</file>

<file path=xl/sharedStrings.xml><?xml version="1.0" encoding="utf-8"?>
<sst xmlns="http://schemas.openxmlformats.org/spreadsheetml/2006/main" count="79" uniqueCount="72">
  <si>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</si>
  <si>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</si>
  <si>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</si>
  <si>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主管部门及代码</t>
  </si>
  <si>
    <t>实施单位</t>
  </si>
  <si>
    <t>项目资金                    （万元）</t>
  </si>
  <si>
    <t>得分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</si>
  <si>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</si>
  <si>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</si>
  <si>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</si>
  <si>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</si>
  <si>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</si>
  <si>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</si>
  <si>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</si>
  <si>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</si>
  <si>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马大路位于通州区马驹桥镇，九德路-南小营，二级公路，2.7公里。项目的建设为周边车辆和居民出行创造良好的条件，改善道路行驶条件。2020年12月项目完工。2021申请欠支工程款550万元。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</si>
  <si>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</si>
  <si>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</si>
  <si>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</si>
  <si>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</si>
  <si>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</si>
  <si>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</si>
  <si>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</si>
  <si>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偏差原因分析及改进措施</t>
  </si>
  <si>
    <t>产
出
指
标
(50分)</t>
  </si>
  <si>
    <t>数量指标
（15分）</t>
  </si>
  <si>
    <t>质量指标
（13分）</t>
  </si>
  <si>
    <t>公路等级</t>
  </si>
  <si>
    <t>一级公路，行政等级为县道。设计速度40公里/小时，路基：1/50；设计使用年限为15年</t>
  </si>
  <si>
    <t>完成一级公路，行政等级为县道。设计速度40公里/小时，路基：1/50；设计使用年限为15年</t>
  </si>
  <si>
    <t>工程完成质量</t>
  </si>
  <si>
    <t>符合《公路工程质量检验评定标准》JTG F80/1-2017，质量评定等级为合格。</t>
  </si>
  <si>
    <t>工程款支付条件</t>
  </si>
  <si>
    <t>已取得决算审核结果的项目依据报告进行支付；未经决算评审的项目，按照已完工未批复决算工程项目资金拨付要求，未批复决算项目的累计拨付原则上不超过项目批复概算的80%。</t>
  </si>
  <si>
    <t>时效指标
（12分）</t>
  </si>
  <si>
    <t>资金支付进度</t>
  </si>
  <si>
    <t>2021年12月前完成资金拨付工作</t>
  </si>
  <si>
    <t>12月前已完成资金拨付工作</t>
  </si>
  <si>
    <t>成本指标
（10分）</t>
  </si>
  <si>
    <t>项目预算控制数</t>
  </si>
  <si>
    <t>效
果
指
标
(40分)</t>
  </si>
  <si>
    <t>效益指标
（30分）</t>
  </si>
  <si>
    <t>社会效益</t>
  </si>
  <si>
    <t>改善道路交通状况，加强通州城区与马驹桥镇的联系。</t>
  </si>
  <si>
    <t>得到改善</t>
  </si>
  <si>
    <t>经济效益</t>
  </si>
  <si>
    <t>促进马驹桥镇和通州南部地区经济发展。</t>
  </si>
  <si>
    <t>带动马驹桥镇和通州南部地区经济发展</t>
  </si>
  <si>
    <t>可持续效益</t>
  </si>
  <si>
    <t>通过完善路网结构，使道路通行能力得到可持续发展</t>
  </si>
  <si>
    <t>得到可持续发展</t>
  </si>
  <si>
    <t>环境效益</t>
  </si>
  <si>
    <t>改善周边居民出行环境，提高运输效率。</t>
  </si>
  <si>
    <t>周边居民出行环境得到改善</t>
  </si>
  <si>
    <t>总分</t>
  </si>
  <si>
    <t>2021年马大路提级改造</t>
    <phoneticPr fontId="10" type="noConversion"/>
  </si>
  <si>
    <t>北京市交通委员会通州公路分局</t>
    <phoneticPr fontId="10" type="noConversion"/>
  </si>
  <si>
    <t>2021完成欠支工程款400万元。</t>
    <phoneticPr fontId="10" type="noConversion"/>
  </si>
  <si>
    <t>支付欠支工程款</t>
    <phoneticPr fontId="10" type="noConversion"/>
  </si>
  <si>
    <t>已取得决算审核结果的项目依据报告进行支付；未经决算评审的项目，按照已完工未批复决算工程项目资金拨付要求，未批复决算项目的累计拨付原则上不超过项目批复概算的80%。</t>
    <phoneticPr fontId="10" type="noConversion"/>
  </si>
  <si>
    <t>400万元</t>
    <phoneticPr fontId="10" type="noConversion"/>
  </si>
  <si>
    <t>证明材料不够充分</t>
    <phoneticPr fontId="10" type="noConversion"/>
  </si>
  <si>
    <t>项目负责人</t>
  </si>
  <si>
    <t>潘宝龙</t>
  </si>
  <si>
    <t>联系电话</t>
  </si>
  <si>
    <t>年初预算数</t>
    <phoneticPr fontId="10" type="noConversion"/>
  </si>
  <si>
    <t>全年预算数</t>
    <phoneticPr fontId="10" type="noConversion"/>
  </si>
  <si>
    <t>全年执行数</t>
    <phoneticPr fontId="10" type="noConversion"/>
  </si>
  <si>
    <t>分值</t>
    <phoneticPr fontId="10" type="noConversion"/>
  </si>
  <si>
    <t>执行率</t>
    <phoneticPr fontId="10" type="noConversion"/>
  </si>
  <si>
    <r>
      <t>北京市交通委员会1</t>
    </r>
    <r>
      <rPr>
        <sz val="10.5"/>
        <color indexed="8"/>
        <rFont val="仿宋_GB2312"/>
        <family val="3"/>
        <charset val="134"/>
      </rPr>
      <t>70</t>
    </r>
  </si>
  <si>
    <t>1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</si>
</sst>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9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9" fillId="0" borderId="0"/>
    <xf numFmtId="0" fontId="9" fillId="0" borderId="0"/>
    <xf numFmtId="0" fontId="8" fillId="0" borderId="0"/>
    <xf numFmtId="0" fontId="8" fillId="0" borderId="0">
      <alignment vertical="center"/>
    </xf>
    <xf numFmtId="0" fontId="3" fillId="0" borderId="0"/>
  </cellStyleXfs>
  <cellXfs count="5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1" fillId="0" borderId="8" xfId="0" applyFont="1" applyBorder="1" applyAlignment="1">
      <alignment vertical="center"/>
    </xf>
    <xf numFmtId="0" fontId="11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3" fillId="0" borderId="8" xfId="4" applyFont="1" applyBorder="1" applyAlignment="1">
      <alignment horizontal="right" vertical="center" wrapText="1"/>
    </xf>
    <xf numFmtId="10" fontId="11" fillId="0" borderId="8" xfId="0" applyNumberFormat="1" applyFont="1" applyFill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176" fontId="11" fillId="0" borderId="8" xfId="0" applyNumberFormat="1" applyFont="1" applyBorder="1" applyAlignment="1">
      <alignment horizontal="center" vertical="center" wrapText="1"/>
    </xf>
    <xf numFmtId="0" fontId="13" fillId="0" borderId="13" xfId="6" applyFont="1" applyFill="1" applyBorder="1" applyAlignment="1">
      <alignment horizontal="center" vertical="center" wrapText="1"/>
    </xf>
    <xf numFmtId="0" fontId="11" fillId="0" borderId="8" xfId="10" applyFont="1" applyFill="1" applyBorder="1" applyAlignment="1">
      <alignment horizontal="center" vertical="center" wrapText="1"/>
    </xf>
    <xf numFmtId="0" fontId="13" fillId="0" borderId="8" xfId="10" applyFont="1" applyFill="1" applyBorder="1" applyAlignment="1">
      <alignment horizontal="center" vertical="center" wrapText="1"/>
    </xf>
    <xf numFmtId="0" fontId="13" fillId="0" borderId="13" xfId="6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/>
    </xf>
    <xf numFmtId="0" fontId="11" fillId="0" borderId="2" xfId="0" applyNumberFormat="1" applyFont="1" applyBorder="1" applyAlignment="1">
      <alignment horizontal="center" vertical="center" wrapText="1"/>
    </xf>
    <xf numFmtId="0" fontId="11" fillId="0" borderId="3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0" fontId="11" fillId="0" borderId="3" xfId="0" applyFont="1" applyBorder="1">
      <alignment vertical="center"/>
    </xf>
    <xf numFmtId="0" fontId="11" fillId="0" borderId="4" xfId="0" applyFont="1" applyBorder="1">
      <alignment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textRotation="255"/>
    </xf>
    <xf numFmtId="0" fontId="11" fillId="0" borderId="14" xfId="0" applyFont="1" applyBorder="1" applyAlignment="1">
      <alignment horizontal="center" vertical="center" textRotation="255"/>
    </xf>
    <xf numFmtId="0" fontId="11" fillId="0" borderId="15" xfId="0" applyFont="1" applyBorder="1" applyAlignment="1">
      <alignment horizontal="center" vertical="center" textRotation="255"/>
    </xf>
    <xf numFmtId="0" fontId="13" fillId="0" borderId="13" xfId="6" applyFont="1" applyBorder="1" applyAlignment="1">
      <alignment horizontal="center" vertical="center" wrapText="1"/>
    </xf>
    <xf numFmtId="0" fontId="13" fillId="0" borderId="15" xfId="6" applyFont="1" applyBorder="1" applyAlignment="1">
      <alignment horizontal="center" vertical="center" wrapText="1"/>
    </xf>
    <xf numFmtId="0" fontId="13" fillId="0" borderId="8" xfId="6" applyFont="1" applyBorder="1" applyAlignment="1">
      <alignment horizontal="center" vertical="center" wrapText="1"/>
    </xf>
    <xf numFmtId="0" fontId="13" fillId="0" borderId="8" xfId="6" applyFont="1" applyFill="1" applyBorder="1" applyAlignment="1">
      <alignment horizontal="center" vertical="center" wrapText="1"/>
    </xf>
    <xf numFmtId="176" fontId="11" fillId="0" borderId="2" xfId="0" applyNumberFormat="1" applyFont="1" applyFill="1" applyBorder="1" applyAlignment="1">
      <alignment horizontal="center" vertical="center" wrapText="1"/>
    </xf>
    <xf numFmtId="176" fontId="11" fillId="0" borderId="4" xfId="0" applyNumberFormat="1" applyFont="1" applyFill="1" applyBorder="1" applyAlignment="1">
      <alignment horizontal="center" vertical="center" wrapText="1"/>
    </xf>
    <xf numFmtId="49" fontId="11" fillId="0" borderId="8" xfId="10" applyNumberFormat="1" applyFont="1" applyFill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topLeftCell="A2" zoomScale="85" zoomScaleNormal="85" workbookViewId="0">
      <selection activeCell="H16" sqref="H16:I16"/>
    </sheetView>
  </sheetViews>
  <sheetFormatPr defaultColWidth="9" defaultRowHeight="13.5" x14ac:dyDescent="0.15"/>
  <cols>
    <col min="1" max="1" width="4.125" customWidth="1"/>
    <col min="2" max="2" width="8.75" customWidth="1"/>
    <col min="3" max="3" width="18.625" customWidth="1"/>
    <col min="4" max="4" width="16.875" customWidth="1"/>
    <col min="5" max="5" width="9.875" style="4" customWidth="1"/>
    <col min="6" max="6" width="30.625" style="4" customWidth="1"/>
    <col min="7" max="7" width="25.5" style="4" customWidth="1"/>
    <col min="8" max="8" width="9.5" customWidth="1"/>
    <col min="9" max="9" width="22" customWidth="1"/>
    <col min="10" max="10" width="8.75" style="5" customWidth="1"/>
    <col min="11" max="11" width="11" customWidth="1"/>
  </cols>
  <sheetData>
    <row r="1" spans="1:11" s="1" customFormat="1" ht="22.5" x14ac:dyDescent="0.15">
      <c r="A1" s="24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 s="2" customFormat="1" ht="18.75" x14ac:dyDescent="0.15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1" s="2" customFormat="1" ht="11.25" customHeight="1" x14ac:dyDescent="0.15">
      <c r="A3" s="6"/>
      <c r="B3" s="6"/>
      <c r="C3" s="6"/>
      <c r="D3" s="6"/>
      <c r="E3" s="7"/>
      <c r="F3" s="7"/>
      <c r="G3" s="7"/>
      <c r="H3" s="6"/>
      <c r="I3" s="6"/>
      <c r="J3" s="8"/>
      <c r="K3" s="6"/>
    </row>
    <row r="4" spans="1:11" s="3" customFormat="1" ht="20.25" customHeight="1" x14ac:dyDescent="0.15">
      <c r="A4" s="21" t="s">
        <v>2</v>
      </c>
      <c r="B4" s="22"/>
      <c r="C4" s="23"/>
      <c r="D4" s="21" t="s">
        <v>55</v>
      </c>
      <c r="E4" s="22"/>
      <c r="F4" s="22"/>
      <c r="G4" s="22"/>
      <c r="H4" s="22"/>
      <c r="I4" s="22"/>
      <c r="J4" s="22"/>
      <c r="K4" s="23"/>
    </row>
    <row r="5" spans="1:11" s="3" customFormat="1" ht="20.25" customHeight="1" x14ac:dyDescent="0.15">
      <c r="A5" s="21" t="s">
        <v>3</v>
      </c>
      <c r="B5" s="22"/>
      <c r="C5" s="23"/>
      <c r="D5" s="21" t="s">
        <v>70</v>
      </c>
      <c r="E5" s="22"/>
      <c r="F5" s="23"/>
      <c r="G5" s="21" t="s">
        <v>4</v>
      </c>
      <c r="H5" s="23"/>
      <c r="I5" s="21" t="s">
        <v>56</v>
      </c>
      <c r="J5" s="22"/>
      <c r="K5" s="23"/>
    </row>
    <row r="6" spans="1:11" s="3" customFormat="1" ht="20.25" customHeight="1" x14ac:dyDescent="0.15">
      <c r="A6" s="21" t="s">
        <v>62</v>
      </c>
      <c r="B6" s="22"/>
      <c r="C6" s="23"/>
      <c r="D6" s="21" t="s">
        <v>63</v>
      </c>
      <c r="E6" s="22"/>
      <c r="F6" s="23"/>
      <c r="G6" s="21" t="s">
        <v>64</v>
      </c>
      <c r="H6" s="23"/>
      <c r="I6" s="21">
        <v>60526089</v>
      </c>
      <c r="J6" s="22"/>
      <c r="K6" s="23"/>
    </row>
    <row r="7" spans="1:11" s="3" customFormat="1" ht="26.25" customHeight="1" x14ac:dyDescent="0.15">
      <c r="A7" s="33" t="s">
        <v>5</v>
      </c>
      <c r="B7" s="34"/>
      <c r="C7" s="35"/>
      <c r="D7" s="9"/>
      <c r="E7" s="9" t="s">
        <v>65</v>
      </c>
      <c r="F7" s="10" t="s">
        <v>66</v>
      </c>
      <c r="G7" s="10" t="s">
        <v>67</v>
      </c>
      <c r="H7" s="11" t="s">
        <v>68</v>
      </c>
      <c r="I7" s="12" t="s">
        <v>69</v>
      </c>
      <c r="J7" s="51" t="s">
        <v>6</v>
      </c>
      <c r="K7" s="52"/>
    </row>
    <row r="8" spans="1:11" s="3" customFormat="1" ht="20.25" customHeight="1" x14ac:dyDescent="0.15">
      <c r="A8" s="36"/>
      <c r="B8" s="37"/>
      <c r="C8" s="38"/>
      <c r="D8" s="9" t="s">
        <v>7</v>
      </c>
      <c r="E8" s="9">
        <v>550</v>
      </c>
      <c r="F8" s="13">
        <v>400</v>
      </c>
      <c r="G8" s="13">
        <v>400</v>
      </c>
      <c r="H8" s="10">
        <v>10</v>
      </c>
      <c r="I8" s="14">
        <f>+G8/F8</f>
        <v>1</v>
      </c>
      <c r="J8" s="51">
        <f>IF(H8*I8&lt;10,H8*I8,10)</f>
        <v>10</v>
      </c>
      <c r="K8" s="52" t="s">
        <v>8</v>
      </c>
    </row>
    <row r="9" spans="1:11" s="3" customFormat="1" ht="20.25" customHeight="1" x14ac:dyDescent="0.15">
      <c r="A9" s="36"/>
      <c r="B9" s="37"/>
      <c r="C9" s="38"/>
      <c r="D9" s="15" t="s">
        <v>9</v>
      </c>
      <c r="E9" s="9">
        <v>550</v>
      </c>
      <c r="F9" s="13">
        <v>400</v>
      </c>
      <c r="G9" s="13">
        <v>400</v>
      </c>
      <c r="H9" s="10">
        <v>10</v>
      </c>
      <c r="I9" s="14">
        <f>+G9/F9</f>
        <v>1</v>
      </c>
      <c r="J9" s="51">
        <f>IF(H9*I9&lt;10,H9*I9,10)</f>
        <v>10</v>
      </c>
      <c r="K9" s="52" t="s">
        <v>8</v>
      </c>
    </row>
    <row r="10" spans="1:11" s="3" customFormat="1" ht="20.25" customHeight="1" x14ac:dyDescent="0.15">
      <c r="A10" s="36"/>
      <c r="B10" s="37"/>
      <c r="C10" s="38"/>
      <c r="D10" s="15" t="s">
        <v>10</v>
      </c>
      <c r="E10" s="15"/>
      <c r="F10" s="10"/>
      <c r="G10" s="10"/>
      <c r="H10" s="10"/>
      <c r="I10" s="10"/>
      <c r="J10" s="51"/>
      <c r="K10" s="52"/>
    </row>
    <row r="11" spans="1:11" s="3" customFormat="1" ht="20.25" customHeight="1" x14ac:dyDescent="0.15">
      <c r="A11" s="39"/>
      <c r="B11" s="40"/>
      <c r="C11" s="41"/>
      <c r="D11" s="15" t="s">
        <v>11</v>
      </c>
      <c r="E11" s="9"/>
      <c r="F11" s="10"/>
      <c r="G11" s="10"/>
      <c r="H11" s="10"/>
      <c r="I11" s="10"/>
      <c r="J11" s="51"/>
      <c r="K11" s="52"/>
    </row>
    <row r="12" spans="1:11" s="3" customFormat="1" ht="24" customHeight="1" x14ac:dyDescent="0.15">
      <c r="A12" s="44" t="s">
        <v>12</v>
      </c>
      <c r="B12" s="28" t="s">
        <v>13</v>
      </c>
      <c r="C12" s="29"/>
      <c r="D12" s="29"/>
      <c r="E12" s="29"/>
      <c r="F12" s="30"/>
      <c r="G12" s="28" t="s">
        <v>14</v>
      </c>
      <c r="H12" s="31"/>
      <c r="I12" s="31"/>
      <c r="J12" s="31"/>
      <c r="K12" s="32"/>
    </row>
    <row r="13" spans="1:11" s="3" customFormat="1" ht="75" customHeight="1" x14ac:dyDescent="0.15">
      <c r="A13" s="45"/>
      <c r="B13" s="28" t="s">
        <v>15</v>
      </c>
      <c r="C13" s="29"/>
      <c r="D13" s="29"/>
      <c r="E13" s="29"/>
      <c r="F13" s="30"/>
      <c r="G13" s="28" t="s">
        <v>57</v>
      </c>
      <c r="H13" s="29"/>
      <c r="I13" s="29"/>
      <c r="J13" s="29"/>
      <c r="K13" s="30"/>
    </row>
    <row r="14" spans="1:11" s="3" customFormat="1" ht="25.5" customHeight="1" x14ac:dyDescent="0.15">
      <c r="A14" s="44" t="s">
        <v>16</v>
      </c>
      <c r="B14" s="11" t="s">
        <v>17</v>
      </c>
      <c r="C14" s="10" t="s">
        <v>18</v>
      </c>
      <c r="D14" s="21" t="s">
        <v>19</v>
      </c>
      <c r="E14" s="23"/>
      <c r="F14" s="11" t="s">
        <v>21</v>
      </c>
      <c r="G14" s="10" t="s">
        <v>22</v>
      </c>
      <c r="H14" s="42" t="s">
        <v>20</v>
      </c>
      <c r="I14" s="43"/>
      <c r="J14" s="16" t="s">
        <v>6</v>
      </c>
      <c r="K14" s="11" t="s">
        <v>23</v>
      </c>
    </row>
    <row r="15" spans="1:11" s="3" customFormat="1" ht="33.950000000000003" customHeight="1" x14ac:dyDescent="0.15">
      <c r="A15" s="46"/>
      <c r="B15" s="47" t="s">
        <v>24</v>
      </c>
      <c r="C15" s="17" t="s">
        <v>25</v>
      </c>
      <c r="D15" s="21" t="s">
        <v>58</v>
      </c>
      <c r="E15" s="23">
        <v>15</v>
      </c>
      <c r="F15" s="53" t="s">
        <v>71</v>
      </c>
      <c r="G15" s="53">
        <v>1</v>
      </c>
      <c r="H15" s="42">
        <v>15</v>
      </c>
      <c r="I15" s="43"/>
      <c r="J15" s="10">
        <v>15</v>
      </c>
      <c r="K15" s="10"/>
    </row>
    <row r="16" spans="1:11" s="3" customFormat="1" ht="102.95" customHeight="1" x14ac:dyDescent="0.15">
      <c r="A16" s="46"/>
      <c r="B16" s="48"/>
      <c r="C16" s="50" t="s">
        <v>26</v>
      </c>
      <c r="D16" s="21" t="s">
        <v>27</v>
      </c>
      <c r="E16" s="23">
        <v>4</v>
      </c>
      <c r="F16" s="18" t="s">
        <v>28</v>
      </c>
      <c r="G16" s="18" t="s">
        <v>29</v>
      </c>
      <c r="H16" s="42">
        <v>4</v>
      </c>
      <c r="I16" s="43"/>
      <c r="J16" s="10">
        <v>4</v>
      </c>
      <c r="K16" s="10"/>
    </row>
    <row r="17" spans="1:11" s="3" customFormat="1" ht="56.1" customHeight="1" x14ac:dyDescent="0.15">
      <c r="A17" s="46"/>
      <c r="B17" s="48"/>
      <c r="C17" s="50"/>
      <c r="D17" s="21" t="s">
        <v>30</v>
      </c>
      <c r="E17" s="23">
        <v>4</v>
      </c>
      <c r="F17" s="18" t="s">
        <v>31</v>
      </c>
      <c r="G17" s="18" t="s">
        <v>31</v>
      </c>
      <c r="H17" s="42">
        <v>4</v>
      </c>
      <c r="I17" s="43"/>
      <c r="J17" s="10">
        <v>4</v>
      </c>
      <c r="K17" s="10"/>
    </row>
    <row r="18" spans="1:11" s="3" customFormat="1" ht="105.95" customHeight="1" x14ac:dyDescent="0.15">
      <c r="A18" s="46"/>
      <c r="B18" s="48"/>
      <c r="C18" s="50"/>
      <c r="D18" s="21" t="s">
        <v>32</v>
      </c>
      <c r="E18" s="23">
        <v>5</v>
      </c>
      <c r="F18" s="18" t="s">
        <v>33</v>
      </c>
      <c r="G18" s="18" t="s">
        <v>59</v>
      </c>
      <c r="H18" s="42">
        <v>5</v>
      </c>
      <c r="I18" s="43"/>
      <c r="J18" s="10">
        <v>5</v>
      </c>
      <c r="K18" s="10"/>
    </row>
    <row r="19" spans="1:11" s="3" customFormat="1" ht="39" customHeight="1" x14ac:dyDescent="0.15">
      <c r="A19" s="46"/>
      <c r="B19" s="48"/>
      <c r="C19" s="17" t="s">
        <v>34</v>
      </c>
      <c r="D19" s="21" t="s">
        <v>35</v>
      </c>
      <c r="E19" s="23">
        <v>12</v>
      </c>
      <c r="F19" s="19" t="s">
        <v>36</v>
      </c>
      <c r="G19" s="19" t="s">
        <v>37</v>
      </c>
      <c r="H19" s="42">
        <v>12</v>
      </c>
      <c r="I19" s="43"/>
      <c r="J19" s="10">
        <v>12</v>
      </c>
      <c r="K19" s="10"/>
    </row>
    <row r="20" spans="1:11" s="3" customFormat="1" ht="52.5" customHeight="1" x14ac:dyDescent="0.15">
      <c r="A20" s="46"/>
      <c r="B20" s="48"/>
      <c r="C20" s="20" t="s">
        <v>38</v>
      </c>
      <c r="D20" s="21" t="s">
        <v>39</v>
      </c>
      <c r="E20" s="23">
        <v>10</v>
      </c>
      <c r="F20" s="18" t="s">
        <v>60</v>
      </c>
      <c r="G20" s="18" t="s">
        <v>60</v>
      </c>
      <c r="H20" s="42">
        <v>10</v>
      </c>
      <c r="I20" s="43"/>
      <c r="J20" s="10">
        <v>10</v>
      </c>
      <c r="K20" s="10"/>
    </row>
    <row r="21" spans="1:11" s="3" customFormat="1" ht="52.9" customHeight="1" x14ac:dyDescent="0.15">
      <c r="A21" s="46"/>
      <c r="B21" s="49" t="s">
        <v>40</v>
      </c>
      <c r="C21" s="47" t="s">
        <v>41</v>
      </c>
      <c r="D21" s="21" t="s">
        <v>42</v>
      </c>
      <c r="E21" s="23">
        <v>10</v>
      </c>
      <c r="F21" s="18" t="s">
        <v>43</v>
      </c>
      <c r="G21" s="18" t="s">
        <v>44</v>
      </c>
      <c r="H21" s="42">
        <v>10</v>
      </c>
      <c r="I21" s="43"/>
      <c r="J21" s="10">
        <v>9</v>
      </c>
      <c r="K21" s="18" t="s">
        <v>61</v>
      </c>
    </row>
    <row r="22" spans="1:11" s="3" customFormat="1" ht="42.75" customHeight="1" x14ac:dyDescent="0.15">
      <c r="A22" s="46"/>
      <c r="B22" s="49"/>
      <c r="C22" s="48"/>
      <c r="D22" s="21" t="s">
        <v>45</v>
      </c>
      <c r="E22" s="23">
        <v>10</v>
      </c>
      <c r="F22" s="18" t="s">
        <v>46</v>
      </c>
      <c r="G22" s="18" t="s">
        <v>47</v>
      </c>
      <c r="H22" s="42">
        <v>10</v>
      </c>
      <c r="I22" s="43"/>
      <c r="J22" s="10">
        <v>8</v>
      </c>
      <c r="K22" s="18" t="s">
        <v>61</v>
      </c>
    </row>
    <row r="23" spans="1:11" s="3" customFormat="1" ht="65.25" customHeight="1" x14ac:dyDescent="0.15">
      <c r="A23" s="46"/>
      <c r="B23" s="49"/>
      <c r="C23" s="48"/>
      <c r="D23" s="21" t="s">
        <v>48</v>
      </c>
      <c r="E23" s="23">
        <v>10</v>
      </c>
      <c r="F23" s="18" t="s">
        <v>49</v>
      </c>
      <c r="G23" s="18" t="s">
        <v>50</v>
      </c>
      <c r="H23" s="42">
        <v>10</v>
      </c>
      <c r="I23" s="43"/>
      <c r="J23" s="10">
        <v>9</v>
      </c>
      <c r="K23" s="18" t="s">
        <v>61</v>
      </c>
    </row>
    <row r="24" spans="1:11" s="3" customFormat="1" ht="37.15" customHeight="1" x14ac:dyDescent="0.15">
      <c r="A24" s="46"/>
      <c r="B24" s="49"/>
      <c r="C24" s="48"/>
      <c r="D24" s="21" t="s">
        <v>51</v>
      </c>
      <c r="E24" s="23">
        <v>10</v>
      </c>
      <c r="F24" s="18" t="s">
        <v>52</v>
      </c>
      <c r="G24" s="18" t="s">
        <v>53</v>
      </c>
      <c r="H24" s="42">
        <v>10</v>
      </c>
      <c r="I24" s="43"/>
      <c r="J24" s="10">
        <v>9</v>
      </c>
      <c r="K24" s="18" t="s">
        <v>61</v>
      </c>
    </row>
    <row r="25" spans="1:11" s="3" customFormat="1" ht="20.25" customHeight="1" x14ac:dyDescent="0.15">
      <c r="A25" s="27" t="s">
        <v>54</v>
      </c>
      <c r="B25" s="27"/>
      <c r="C25" s="27"/>
      <c r="D25" s="27"/>
      <c r="E25" s="27"/>
      <c r="F25" s="27"/>
      <c r="G25" s="27"/>
      <c r="H25" s="27"/>
      <c r="I25" s="27"/>
      <c r="J25" s="16">
        <f>J8+SUM(J15:J24)</f>
        <v>95</v>
      </c>
      <c r="K25" s="9"/>
    </row>
  </sheetData>
  <mergeCells count="51">
    <mergeCell ref="H21:I21"/>
    <mergeCell ref="H22:I22"/>
    <mergeCell ref="H23:I23"/>
    <mergeCell ref="H24:I24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H15:I15"/>
    <mergeCell ref="H16:I16"/>
    <mergeCell ref="H17:I17"/>
    <mergeCell ref="H18:I18"/>
    <mergeCell ref="H19:I19"/>
    <mergeCell ref="J7:K7"/>
    <mergeCell ref="J8:K8"/>
    <mergeCell ref="J9:K9"/>
    <mergeCell ref="J10:K10"/>
    <mergeCell ref="J11:K11"/>
    <mergeCell ref="A14:A24"/>
    <mergeCell ref="B15:B20"/>
    <mergeCell ref="B21:B24"/>
    <mergeCell ref="C16:C18"/>
    <mergeCell ref="C21:C24"/>
    <mergeCell ref="A25:I25"/>
    <mergeCell ref="A5:C5"/>
    <mergeCell ref="D5:F5"/>
    <mergeCell ref="G5:H5"/>
    <mergeCell ref="I5:K5"/>
    <mergeCell ref="B12:F12"/>
    <mergeCell ref="G12:K12"/>
    <mergeCell ref="A7:C11"/>
    <mergeCell ref="B13:F13"/>
    <mergeCell ref="G13:K13"/>
    <mergeCell ref="H14:I14"/>
    <mergeCell ref="H20:I20"/>
    <mergeCell ref="A12:A13"/>
    <mergeCell ref="A6:C6"/>
    <mergeCell ref="D6:F6"/>
    <mergeCell ref="G6:H6"/>
    <mergeCell ref="I6:K6"/>
    <mergeCell ref="A1:K1"/>
    <mergeCell ref="A2:K2"/>
    <mergeCell ref="A4:C4"/>
    <mergeCell ref="D4:K4"/>
  </mergeCells>
  <phoneticPr fontId="10" type="noConversion"/>
  <printOptions horizontalCentered="1" verticalCentered="1"/>
  <pageMargins left="0.35433070866141736" right="0.35433070866141736" top="0.59055118110236227" bottom="0.59055118110236227" header="0.51181102362204722" footer="0.51181102362204722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288-2021马大路提级改造工程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2022-05-05T03:30:45Z</cp:lastPrinted>
  <dcterms:created xsi:type="dcterms:W3CDTF">2018-03-28T06:56:00Z</dcterms:created>
  <dcterms:modified xsi:type="dcterms:W3CDTF">2022-08-10T07:41:07Z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commondata">
    <vt:lpwstr>eyJoZGlkIjoiM2VhNDdhM2I3YmVkMzdhODFjODgyNTM1YThkODI4ZTYifQ==</vt:lpwstr>
  </property>
  <property fmtid="{D5CDD505-2E9C-101B-9397-08002B2CF9AE}" pid="4" name="ICV">
    <vt:lpwstr>36856179FEBA481287D74CF4522C8B6E</vt:lpwstr>
  </property>
</Properties>
</file>