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 firstSheet="3" activeTab="3"/>
  </bookViews>
  <sheets>
    <sheet name="1.培训类" sheetId="16" state="hidden" r:id="rId1"/>
    <sheet name="2.信息系统建设维护" sheetId="18" state="hidden" r:id="rId2"/>
    <sheet name="3.研究类" sheetId="2" state="hidden" r:id="rId3"/>
    <sheet name="286-2021年孔兴路改建工程" sheetId="19" r:id="rId4"/>
    <sheet name="5.购置类" sheetId="20" state="hidden" r:id="rId5"/>
    <sheet name="6.纪检监察类" sheetId="21" state="hidden" r:id="rId6"/>
    <sheet name="7.国际文化交流类" sheetId="22" state="hidden" r:id="rId7"/>
    <sheet name="8.展览类" sheetId="23" state="hidden" r:id="rId8"/>
    <sheet name="9.宣传类" sheetId="27" state="hidden" r:id="rId9"/>
    <sheet name="10.补助经费类" sheetId="28" state="hidden" r:id="rId10"/>
    <sheet name="11.技术考试竞赛类" sheetId="29" state="hidden" r:id="rId11"/>
    <sheet name="12.综合类" sheetId="25" state="hidden" r:id="rId12"/>
  </sheets>
  <definedNames>
    <definedName name="_xlnm.Print_Area" localSheetId="0">'1.培训类'!$A$1:$K$36</definedName>
    <definedName name="_xlnm.Print_Area" localSheetId="1">'2.信息系统建设维护'!$A$1:$K$37</definedName>
    <definedName name="_xlnm.Print_Area" localSheetId="2">'3.研究类'!$A$1:$K$38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I9" i="19"/>
  <c r="I8" i="23" l="1"/>
  <c r="I8" i="27"/>
  <c r="I8" i="28"/>
  <c r="I8" i="25" l="1"/>
  <c r="I8" i="29"/>
  <c r="I8" i="22"/>
  <c r="I8" i="21"/>
  <c r="I8" i="20"/>
  <c r="I8" i="19"/>
  <c r="I8" i="2"/>
  <c r="I8" i="18"/>
  <c r="I8" i="16"/>
  <c r="E31" i="16"/>
  <c r="E30" i="16"/>
  <c r="E29" i="16"/>
  <c r="E28" i="16"/>
  <c r="E32" i="18"/>
  <c r="E31" i="18"/>
  <c r="E30" i="18"/>
  <c r="E29" i="18"/>
  <c r="E32" i="2"/>
  <c r="E31" i="2"/>
  <c r="E30" i="2"/>
  <c r="E29" i="2"/>
  <c r="E29" i="20"/>
  <c r="E28" i="20"/>
  <c r="E27" i="20"/>
  <c r="E26" i="20"/>
  <c r="E30" i="25"/>
  <c r="E29" i="25"/>
  <c r="E28" i="25"/>
  <c r="E27" i="25"/>
  <c r="E31" i="29"/>
  <c r="E30" i="29"/>
  <c r="E29" i="29"/>
  <c r="E27" i="28"/>
  <c r="E26" i="28"/>
  <c r="E30" i="27"/>
  <c r="E29" i="27"/>
  <c r="E28" i="27"/>
  <c r="E31" i="23"/>
  <c r="E30" i="23"/>
  <c r="E30" i="22"/>
  <c r="E29" i="22"/>
  <c r="E28" i="22"/>
  <c r="E26" i="21"/>
  <c r="E25" i="21"/>
  <c r="J8" i="25" l="1"/>
  <c r="J31" i="25" s="1"/>
  <c r="J8" i="29"/>
  <c r="J32" i="29" s="1"/>
  <c r="J8" i="28"/>
  <c r="J28" i="28" s="1"/>
  <c r="J8" i="27"/>
  <c r="J31" i="27" s="1"/>
  <c r="J8" i="23"/>
  <c r="J32" i="23" s="1"/>
  <c r="J8" i="22"/>
  <c r="J31" i="22" s="1"/>
  <c r="J8" i="21"/>
  <c r="J27" i="21" s="1"/>
  <c r="J8" i="20"/>
  <c r="J30" i="20" s="1"/>
  <c r="J8" i="19"/>
  <c r="J23" i="19" s="1"/>
  <c r="J8" i="2"/>
  <c r="J33" i="2" s="1"/>
  <c r="J8" i="18"/>
  <c r="J33" i="18" s="1"/>
  <c r="J8" i="16"/>
  <c r="J32" i="16" s="1"/>
</calcChain>
</file>

<file path=xl/sharedStrings.xml><?xml version="1.0" encoding="utf-8"?>
<sst xmlns="http://schemas.openxmlformats.org/spreadsheetml/2006/main" count="1489" uniqueCount="350">
  <si>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</si>
  <si>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</si>
  <si>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</si>
  <si>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</si>
  <si>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</si>
  <si>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</si>
  <si>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</si>
  <si>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</si>
  <si>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</si>
  <si>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</si>
  <si>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</si>
  <si>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</si>
  <si>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</si>
  <si>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</si>
  <si>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</si>
  <si>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</si>
  <si>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</si>
  <si>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</si>
  <si>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</si>
  <si>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</si>
  <si>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</si>
  <si>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</si>
  <si>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</si>
  <si>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</si>
  <si>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</si>
  <si>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</si>
  <si>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</si>
  <si>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</si>
  <si>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</si>
  <si>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</si>
  <si>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</si>
  <si>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</si>
  <si>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</si>
  <si>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</si>
  <si>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</si>
  <si>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</si>
  <si>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</si>
  <si>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</si>
  <si>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</si>
  <si>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</si>
  <si>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</si>
  <si>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</si>
  <si>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</si>
  <si>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</si>
  <si>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</si>
  <si>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
果
指
标
(40分)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</si>
  <si>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</si>
  <si>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</si>
  <si>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</si>
  <si>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</si>
  <si>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</si>
  <si>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</si>
  <si>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</si>
  <si>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</si>
  <si>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</si>
  <si>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</si>
  <si>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</si>
  <si>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</si>
  <si>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</si>
  <si>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</si>
  <si>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信息系统建设运维类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</si>
  <si>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</si>
  <si>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</si>
  <si>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</si>
  <si>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</si>
  <si>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</si>
  <si>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</si>
  <si>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</si>
  <si>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</si>
  <si>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</si>
  <si>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</si>
  <si>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</si>
  <si>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</si>
  <si>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</si>
  <si>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</si>
  <si>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</si>
  <si>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</si>
  <si>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</si>
  <si>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</si>
  <si>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</si>
  <si>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</si>
  <si>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</si>
  <si>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</si>
  <si>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</si>
  <si>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</si>
  <si>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</si>
  <si>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</si>
  <si>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</si>
  <si>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研究类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</si>
  <si>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</si>
  <si>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</si>
  <si>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</si>
  <si>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</si>
  <si>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</si>
  <si>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</si>
  <si>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</si>
  <si>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</si>
  <si>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</si>
  <si>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</si>
  <si>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</si>
  <si>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</si>
  <si>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</si>
  <si>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</si>
  <si>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</si>
  <si>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</si>
  <si>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</si>
  <si>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</si>
  <si>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</si>
  <si>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</si>
  <si>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</si>
  <si>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</si>
  <si>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</si>
  <si>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</si>
  <si>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</si>
  <si>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完成值达到指标值，记满分；未达到指标值，按B/A或A/B*该指标分值记分。(即较小的数/大数*该指标分值）</t>
  </si>
  <si>
    <t>工程质量标准</t>
  </si>
  <si>
    <t>社会效益</t>
  </si>
  <si>
    <t>得到改善</t>
  </si>
  <si>
    <t>环境效益</t>
  </si>
  <si>
    <t>**环境得到改善</t>
  </si>
  <si>
    <t>购置类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</si>
  <si>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</si>
  <si>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</si>
  <si>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</si>
  <si>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</si>
  <si>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</si>
  <si>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</si>
  <si>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</si>
  <si>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</si>
  <si>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在预算控制范围内得满分，超出预算按A/B*该指标分值计分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</si>
  <si>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</si>
  <si>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</si>
  <si>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</si>
  <si>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</si>
  <si>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</si>
  <si>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</si>
  <si>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</si>
  <si>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纪检监察类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</si>
  <si>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</si>
  <si>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</si>
  <si>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</si>
  <si>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</si>
  <si>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</si>
  <si>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</si>
  <si>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</si>
  <si>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</si>
  <si>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</si>
  <si>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</si>
  <si>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</si>
  <si>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国际文化交流类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</si>
  <si>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</si>
  <si>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</si>
  <si>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</si>
  <si>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</si>
  <si>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</si>
  <si>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</si>
  <si>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</si>
  <si>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</si>
  <si>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</si>
  <si>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</si>
  <si>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</si>
  <si>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</si>
  <si>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</si>
  <si>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</si>
  <si>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</si>
  <si>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</si>
  <si>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</si>
  <si>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</si>
  <si>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</si>
  <si>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</si>
  <si>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</si>
  <si>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</si>
  <si>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</si>
  <si>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</si>
  <si>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</si>
  <si>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</si>
  <si>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</si>
  <si>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</si>
  <si>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</si>
  <si>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</si>
  <si>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</si>
  <si>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</si>
  <si>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</si>
  <si>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</si>
  <si>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</si>
  <si>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</si>
  <si>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</si>
  <si>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</si>
  <si>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</si>
  <si>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</si>
  <si>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</si>
  <si>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</si>
  <si>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宣传类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</si>
  <si>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</si>
  <si>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</si>
  <si>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</si>
  <si>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</si>
  <si>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</si>
  <si>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</si>
  <si>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</si>
  <si>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</si>
  <si>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</si>
  <si>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</si>
  <si>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</si>
  <si>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</si>
  <si>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</si>
  <si>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</si>
  <si>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</si>
  <si>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</si>
  <si>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</si>
  <si>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</si>
  <si>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</si>
  <si>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</si>
  <si>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</si>
  <si>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</si>
  <si>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</si>
  <si>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</si>
  <si>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</si>
  <si>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</si>
  <si>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</si>
  <si>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</si>
  <si>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</si>
  <si>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</si>
  <si>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</si>
  <si>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</si>
  <si>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</si>
  <si>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</si>
  <si>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</si>
  <si>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</si>
  <si>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</si>
  <si>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</si>
  <si>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</si>
  <si>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</si>
  <si>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</si>
  <si>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</si>
  <si>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</si>
  <si>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</si>
  <si>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</si>
  <si>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</si>
  <si>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</si>
  <si>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</si>
  <si>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</si>
  <si>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</si>
  <si>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</si>
  <si>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</si>
  <si>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</si>
  <si>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</si>
  <si>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</si>
  <si>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</si>
  <si>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</si>
  <si>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</si>
  <si>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</si>
  <si>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</si>
  <si>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</si>
  <si>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</si>
  <si>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</si>
  <si>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</si>
  <si>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综合类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</si>
  <si>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</si>
  <si>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</si>
  <si>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</si>
  <si>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</si>
  <si>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</si>
  <si>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</si>
  <si>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</si>
  <si>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</si>
  <si>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</si>
  <si>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</si>
  <si>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</si>
  <si>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</si>
  <si>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</si>
  <si>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</si>
  <si>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</si>
  <si>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</si>
  <si>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**</t>
    <phoneticPr fontId="11" type="noConversion"/>
  </si>
  <si>
    <r>
      <rPr>
        <sz val="11"/>
        <color theme="1"/>
        <rFont val="宋体"/>
        <family val="3"/>
        <charset val="134"/>
      </rPr>
      <t>注：1</t>
    </r>
    <r>
      <rPr>
        <sz val="11"/>
        <color indexed="8"/>
        <rFont val="宋体"/>
        <family val="3"/>
        <charset val="134"/>
      </rPr>
      <t>.得分一档最高不能超过该指标分值上限。</t>
    </r>
  </si>
  <si>
    <r>
      <rPr>
        <sz val="11"/>
        <color theme="1"/>
        <rFont val="宋体"/>
        <family val="3"/>
        <charset val="134"/>
      </rPr>
      <t xml:space="preserve">    3.定量指标若为正向指标（即指标值为</t>
    </r>
    <r>
      <rPr>
        <sz val="11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</si>
  <si>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t>北京市交通委员会1</t>
    </r>
    <r>
      <rPr>
        <sz val="12"/>
        <color indexed="8"/>
        <rFont val="宋体"/>
        <family val="3"/>
        <charset val="134"/>
      </rPr>
      <t>70</t>
    </r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</si>
  <si>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</si>
  <si>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</si>
  <si>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</si>
  <si>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</si>
  <si>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</si>
  <si>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附件3-1</t>
    <phoneticPr fontId="11" type="noConversion"/>
  </si>
  <si>
    <t>附件3-2</t>
    <phoneticPr fontId="11" type="noConversion"/>
  </si>
  <si>
    <t>附件3-3</t>
    <phoneticPr fontId="11" type="noConversion"/>
  </si>
  <si>
    <t>附件3-5</t>
    <phoneticPr fontId="11" type="noConversion"/>
  </si>
  <si>
    <t>附件3-6</t>
    <phoneticPr fontId="11" type="noConversion"/>
  </si>
  <si>
    <t>附件3-7</t>
    <phoneticPr fontId="11" type="noConversion"/>
  </si>
  <si>
    <t>附件3-8</t>
    <phoneticPr fontId="11" type="noConversion"/>
  </si>
  <si>
    <t>附件3-9</t>
    <phoneticPr fontId="11" type="noConversion"/>
  </si>
  <si>
    <t>附件3-10</t>
    <phoneticPr fontId="11" type="noConversion"/>
  </si>
  <si>
    <t>附件3-11</t>
    <phoneticPr fontId="11" type="noConversion"/>
  </si>
  <si>
    <t>附件3-12</t>
    <phoneticPr fontId="11" type="noConversion"/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</si>
  <si>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</si>
  <si>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</si>
  <si>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r>
      <t>北京市交通委员会1</t>
    </r>
    <r>
      <rPr>
        <sz val="11"/>
        <color indexed="8"/>
        <rFont val="宋体"/>
        <family val="3"/>
        <charset val="134"/>
      </rPr>
      <t>70</t>
    </r>
  </si>
  <si>
    <r>
      <t>北京市交通委员会1</t>
    </r>
    <r>
      <rPr>
        <sz val="12"/>
        <color rgb="FF000000"/>
        <rFont val="宋体"/>
        <family val="3"/>
        <charset val="134"/>
      </rPr>
      <t>70</t>
    </r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</si>
  <si>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</si>
  <si>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</si>
  <si>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</si>
  <si>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</si>
  <si>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</si>
  <si>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</si>
  <si>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</si>
  <si>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</si>
  <si>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</si>
  <si>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</si>
  <si>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  <phoneticPr fontId="11" type="noConversion"/>
  </si>
  <si>
    <t>偏差原因分析及改进措施</t>
  </si>
  <si>
    <t>偏差原因分析及改进措施</t>
    <phoneticPr fontId="11" type="noConversion"/>
  </si>
  <si>
    <t>（2021年度）</t>
    <phoneticPr fontId="11" type="noConversion"/>
  </si>
  <si>
    <t>按照《公路工程质量检验评定标准》，完成道路边沟疏挖、边坡护砌，边涵砌筑。</t>
    <phoneticPr fontId="11" type="noConversion"/>
  </si>
  <si>
    <t>附属工程</t>
    <phoneticPr fontId="11" type="noConversion"/>
  </si>
  <si>
    <t>符合《公路工程质量检验评定标准》相关文件规定质量标准</t>
    <phoneticPr fontId="11" type="noConversion"/>
  </si>
  <si>
    <t>项目所在地经济欠发达，项目的建成能实现通州南部村镇联络周边城镇、快速进出北京市区，将缩短货物、旅客运输等时间，提高当地人民的生活水平。</t>
    <phoneticPr fontId="11" type="noConversion"/>
  </si>
  <si>
    <t>道路同步实施绿化、涵洞等工程，为沿线增加优美静态景观。</t>
    <phoneticPr fontId="11" type="noConversion"/>
  </si>
  <si>
    <t>北京市交通委员会286</t>
    <phoneticPr fontId="11" type="noConversion"/>
  </si>
  <si>
    <t>道路边沟疏挖、边坡护砌，边涵砌筑</t>
    <phoneticPr fontId="11" type="noConversion"/>
  </si>
  <si>
    <t>符合《公路工程质量检验评定标准》，质量评定等级为合格。</t>
    <phoneticPr fontId="11" type="noConversion"/>
  </si>
  <si>
    <t>设计标准</t>
    <phoneticPr fontId="11" type="noConversion"/>
  </si>
  <si>
    <t>二级公路</t>
    <phoneticPr fontId="11" type="noConversion"/>
  </si>
  <si>
    <t>工程实施进度</t>
    <phoneticPr fontId="11" type="noConversion"/>
  </si>
  <si>
    <t>年度预算控制数</t>
    <phoneticPr fontId="11" type="noConversion"/>
  </si>
  <si>
    <t>2021年12月底前</t>
    <phoneticPr fontId="11" type="noConversion"/>
  </si>
  <si>
    <t>实现通州南部村镇联络周边城镇、快速进出北京市区，将缩短货物、旅客运输等时间，提高当地人民的生活水平。</t>
    <phoneticPr fontId="11" type="noConversion"/>
  </si>
  <si>
    <t>带动沿线城乡的建设和发展，促进土地资源开发利用，引导产业布局趋向合理。将带动区内商业、运输业的发展，尤其是线路与附近城镇连接。随着诸多产业的兴起和发展，为社会提供了更多的就业机会。</t>
    <phoneticPr fontId="11" type="noConversion"/>
  </si>
  <si>
    <t>道路同步实施绿化、涵洞等工程，为沿线增加优美静态景观。</t>
    <phoneticPr fontId="11" type="noConversion"/>
  </si>
  <si>
    <t>未完成</t>
    <phoneticPr fontId="11" type="noConversion"/>
  </si>
  <si>
    <t xml:space="preserve">道路工程：全长共计4.856公里，已完成3.26公里底面层施工，
完成占比67.13%。
桥梁工程：6座桥梁已完成5座桥梁，剩余孔庄北桥未施工，完成比例83.33%。
</t>
    <phoneticPr fontId="11" type="noConversion"/>
  </si>
  <si>
    <t>未完工</t>
    <phoneticPr fontId="11" type="noConversion"/>
  </si>
  <si>
    <t>本项目受征拆工作影响，仍有1公里未能实现进地。后续积极促进完成各项征拆工作。</t>
    <phoneticPr fontId="11" type="noConversion"/>
  </si>
  <si>
    <t xml:space="preserve">项目的建设带动沿线城乡的建设和发展，将促进土地资源开发利用，引导产业布局趋向合理。将带动直接影响区内商业、运输业的发展，尤其是线路与附近城镇连接。随着诸多产业的兴起和发展，将为社会提供了更多的就业机会。
</t>
    <phoneticPr fontId="11" type="noConversion"/>
  </si>
  <si>
    <t>2021年孔兴路改建工程</t>
    <phoneticPr fontId="11" type="noConversion"/>
  </si>
  <si>
    <t>目前未实现全线建成通车，经济效益未完全体现</t>
    <phoneticPr fontId="11" type="noConversion"/>
  </si>
  <si>
    <t>目前未实现全线建成通车，社会效益未完全体现</t>
    <phoneticPr fontId="11" type="noConversion"/>
  </si>
  <si>
    <t>北京市交通委员会通州公路分局</t>
    <phoneticPr fontId="11" type="noConversion"/>
  </si>
  <si>
    <t>项目负责人</t>
    <phoneticPr fontId="11" type="noConversion"/>
  </si>
  <si>
    <t>潘宝龙</t>
    <phoneticPr fontId="11" type="noConversion"/>
  </si>
  <si>
    <t>联系电话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</si>
  <si>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</si>
  <si>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</si>
  <si>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</si>
  <si>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</si>
  <si>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</si>
  <si>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</si>
  <si>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</si>
  <si>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</si>
  <si>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实际完成值</t>
    <phoneticPr fontId="11" type="noConversion"/>
  </si>
  <si>
    <t>10万元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</si>
</sst>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3" xfId="4" applyFont="1" applyBorder="1" applyAlignment="1">
      <alignment vertical="center" wrapText="1"/>
    </xf>
    <xf numFmtId="0" fontId="12" fillId="0" borderId="8" xfId="9" applyFont="1" applyBorder="1" applyAlignment="1">
      <alignment horizontal="center" vertical="center" wrapText="1"/>
    </xf>
    <xf numFmtId="0" fontId="12" fillId="0" borderId="0" xfId="0" applyFont="1" applyBorder="1">
      <alignment vertical="center"/>
    </xf>
    <xf numFmtId="0" fontId="16" fillId="0" borderId="0" xfId="0" applyFont="1">
      <alignment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176" fontId="16" fillId="0" borderId="8" xfId="0" applyNumberFormat="1" applyFont="1" applyFill="1" applyBorder="1" applyAlignment="1">
      <alignment horizontal="center" vertical="center" wrapText="1"/>
    </xf>
    <xf numFmtId="0" fontId="19" fillId="0" borderId="8" xfId="4" applyFont="1" applyBorder="1" applyAlignment="1">
      <alignment horizontal="right" vertical="center" wrapText="1"/>
    </xf>
    <xf numFmtId="10" fontId="16" fillId="0" borderId="8" xfId="0" applyNumberFormat="1" applyFont="1" applyFill="1" applyBorder="1" applyAlignment="1">
      <alignment horizontal="center" vertical="center"/>
    </xf>
    <xf numFmtId="176" fontId="16" fillId="0" borderId="8" xfId="0" applyNumberFormat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left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9" fillId="0" borderId="3" xfId="4" applyFont="1" applyBorder="1" applyAlignment="1">
      <alignment vertical="center" wrapText="1"/>
    </xf>
    <xf numFmtId="0" fontId="16" fillId="0" borderId="8" xfId="9" applyFont="1" applyBorder="1" applyAlignment="1">
      <alignment horizontal="center" vertical="center" wrapText="1"/>
    </xf>
    <xf numFmtId="9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9" fillId="0" borderId="13" xfId="6" applyFont="1" applyBorder="1" applyAlignment="1">
      <alignment horizontal="center" vertical="center" wrapText="1"/>
    </xf>
    <xf numFmtId="176" fontId="16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>
      <alignment vertical="center"/>
    </xf>
    <xf numFmtId="0" fontId="16" fillId="0" borderId="0" xfId="0" applyFont="1" applyBorder="1">
      <alignment vertical="center"/>
    </xf>
    <xf numFmtId="0" fontId="21" fillId="0" borderId="8" xfId="9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76" fontId="16" fillId="0" borderId="0" xfId="0" applyNumberFormat="1" applyFont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4" fillId="0" borderId="8" xfId="4" applyFont="1" applyFill="1" applyBorder="1" applyAlignment="1">
      <alignment horizontal="right" vertical="center" wrapText="1"/>
    </xf>
    <xf numFmtId="0" fontId="14" fillId="0" borderId="8" xfId="6" applyFont="1" applyFill="1" applyBorder="1" applyAlignment="1">
      <alignment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8" xfId="0" applyNumberFormat="1" applyFont="1" applyBorder="1" applyAlignment="1">
      <alignment horizontal="center" vertical="center"/>
    </xf>
    <xf numFmtId="0" fontId="14" fillId="0" borderId="8" xfId="4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left" vertical="center" wrapText="1"/>
    </xf>
    <xf numFmtId="176" fontId="12" fillId="0" borderId="13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/>
    </xf>
    <xf numFmtId="0" fontId="12" fillId="0" borderId="8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13" xfId="4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8" xfId="4" applyFont="1" applyBorder="1" applyAlignment="1">
      <alignment vertical="center" wrapText="1"/>
    </xf>
    <xf numFmtId="0" fontId="14" fillId="0" borderId="8" xfId="4" applyFont="1" applyFill="1" applyBorder="1" applyAlignment="1">
      <alignment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left" vertical="center" wrapText="1"/>
    </xf>
    <xf numFmtId="0" fontId="22" fillId="0" borderId="8" xfId="1" applyFont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2" fillId="0" borderId="8" xfId="1" applyFont="1" applyBorder="1" applyAlignment="1">
      <alignment horizontal="left" vertical="center" wrapText="1"/>
    </xf>
    <xf numFmtId="0" fontId="16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16" fillId="0" borderId="13" xfId="0" applyFont="1" applyBorder="1" applyAlignment="1">
      <alignment horizontal="center" vertical="center" textRotation="255"/>
    </xf>
    <xf numFmtId="0" fontId="16" fillId="0" borderId="14" xfId="0" applyFont="1" applyBorder="1" applyAlignment="1">
      <alignment horizontal="center" vertical="center" textRotation="255"/>
    </xf>
    <xf numFmtId="0" fontId="19" fillId="0" borderId="13" xfId="6" applyFont="1" applyBorder="1" applyAlignment="1">
      <alignment horizontal="center" vertical="center" wrapText="1"/>
    </xf>
    <xf numFmtId="0" fontId="19" fillId="0" borderId="14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19" fillId="0" borderId="8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19" fillId="0" borderId="15" xfId="6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13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textRotation="255"/>
    </xf>
    <xf numFmtId="0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center" vertical="center" textRotation="255"/>
    </xf>
    <xf numFmtId="0" fontId="12" fillId="0" borderId="14" xfId="0" applyFont="1" applyFill="1" applyBorder="1" applyAlignment="1">
      <alignment horizontal="center" vertical="center" textRotation="255"/>
    </xf>
    <xf numFmtId="0" fontId="14" fillId="0" borderId="13" xfId="4" applyFont="1" applyFill="1" applyBorder="1" applyAlignment="1">
      <alignment horizontal="center" vertical="center" wrapText="1"/>
    </xf>
    <xf numFmtId="0" fontId="14" fillId="0" borderId="14" xfId="4" applyFont="1" applyFill="1" applyBorder="1" applyAlignment="1">
      <alignment horizontal="center" vertical="center" wrapText="1"/>
    </xf>
    <xf numFmtId="0" fontId="14" fillId="0" borderId="15" xfId="4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textRotation="255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/>
    </xf>
    <xf numFmtId="0" fontId="25" fillId="0" borderId="8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176" fontId="25" fillId="0" borderId="3" xfId="0" applyNumberFormat="1" applyFont="1" applyFill="1" applyBorder="1" applyAlignment="1">
      <alignment horizontal="center" vertical="center" wrapText="1"/>
    </xf>
    <xf numFmtId="176" fontId="25" fillId="0" borderId="5" xfId="0" applyNumberFormat="1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8" xfId="4" applyFont="1" applyBorder="1" applyAlignment="1">
      <alignment horizontal="right" vertical="center" wrapText="1"/>
    </xf>
    <xf numFmtId="10" fontId="25" fillId="0" borderId="8" xfId="0" applyNumberFormat="1" applyFont="1" applyFill="1" applyBorder="1" applyAlignment="1">
      <alignment horizontal="center" vertical="center"/>
    </xf>
    <xf numFmtId="0" fontId="27" fillId="0" borderId="8" xfId="0" applyFont="1" applyBorder="1" applyAlignment="1">
      <alignment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textRotation="255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5" fillId="0" borderId="5" xfId="0" applyNumberFormat="1" applyFont="1" applyBorder="1" applyAlignment="1">
      <alignment horizontal="center" vertical="center" wrapText="1"/>
    </xf>
    <xf numFmtId="0" fontId="25" fillId="0" borderId="4" xfId="0" applyFont="1" applyBorder="1">
      <alignment vertical="center"/>
    </xf>
    <xf numFmtId="0" fontId="25" fillId="0" borderId="5" xfId="0" applyFont="1" applyBorder="1">
      <alignment vertical="center"/>
    </xf>
    <xf numFmtId="0" fontId="25" fillId="0" borderId="15" xfId="0" applyFont="1" applyBorder="1" applyAlignment="1">
      <alignment horizontal="center" vertical="center" textRotation="255"/>
    </xf>
    <xf numFmtId="0" fontId="25" fillId="0" borderId="3" xfId="0" applyNumberFormat="1" applyFont="1" applyBorder="1" applyAlignment="1">
      <alignment horizontal="left" vertical="center" wrapText="1"/>
    </xf>
    <xf numFmtId="0" fontId="25" fillId="0" borderId="4" xfId="0" applyNumberFormat="1" applyFont="1" applyBorder="1" applyAlignment="1">
      <alignment horizontal="left" vertical="center" wrapText="1"/>
    </xf>
    <xf numFmtId="0" fontId="25" fillId="0" borderId="5" xfId="0" applyNumberFormat="1" applyFont="1" applyBorder="1" applyAlignment="1">
      <alignment horizontal="left" vertical="center" wrapText="1"/>
    </xf>
    <xf numFmtId="176" fontId="25" fillId="0" borderId="8" xfId="0" applyNumberFormat="1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textRotation="255"/>
    </xf>
    <xf numFmtId="0" fontId="26" fillId="0" borderId="13" xfId="6" applyFont="1" applyBorder="1" applyAlignment="1">
      <alignment horizontal="center" vertical="center" wrapText="1"/>
    </xf>
    <xf numFmtId="0" fontId="26" fillId="0" borderId="13" xfId="6" applyFont="1" applyFill="1" applyBorder="1" applyAlignment="1">
      <alignment horizontal="center" vertical="center" wrapText="1"/>
    </xf>
    <xf numFmtId="0" fontId="25" fillId="0" borderId="8" xfId="9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6" fillId="0" borderId="14" xfId="6" applyFont="1" applyBorder="1" applyAlignment="1">
      <alignment horizontal="center" vertical="center" wrapText="1"/>
    </xf>
    <xf numFmtId="0" fontId="26" fillId="0" borderId="8" xfId="6" applyFont="1" applyFill="1" applyBorder="1" applyAlignment="1">
      <alignment horizontal="center" vertical="center" wrapText="1"/>
    </xf>
    <xf numFmtId="9" fontId="25" fillId="0" borderId="8" xfId="9" applyNumberFormat="1" applyFont="1" applyFill="1" applyBorder="1" applyAlignment="1">
      <alignment horizontal="center" vertical="center" wrapText="1"/>
    </xf>
    <xf numFmtId="0" fontId="26" fillId="0" borderId="8" xfId="9" applyFont="1" applyFill="1" applyBorder="1" applyAlignment="1">
      <alignment horizontal="center" vertical="center" wrapText="1"/>
    </xf>
    <xf numFmtId="0" fontId="26" fillId="0" borderId="13" xfId="6" applyFont="1" applyBorder="1" applyAlignment="1">
      <alignment horizontal="center" vertical="center" wrapText="1"/>
    </xf>
    <xf numFmtId="0" fontId="26" fillId="0" borderId="8" xfId="6" applyFont="1" applyBorder="1" applyAlignment="1">
      <alignment horizontal="center" vertical="center" wrapText="1"/>
    </xf>
    <xf numFmtId="0" fontId="25" fillId="0" borderId="8" xfId="9" applyFont="1" applyFill="1" applyBorder="1" applyAlignment="1">
      <alignment horizontal="left" vertical="center" wrapText="1"/>
    </xf>
    <xf numFmtId="0" fontId="28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90" zoomScaleNormal="90" workbookViewId="0">
      <selection activeCell="E15" sqref="E15"/>
    </sheetView>
  </sheetViews>
  <sheetFormatPr defaultColWidth="9" defaultRowHeight="13.5"/>
  <cols>
    <col min="1" max="1" width="4.125" customWidth="1"/>
    <col min="2" max="3" width="9.875" customWidth="1"/>
    <col min="4" max="4" width="18.875" customWidth="1"/>
    <col min="5" max="5" width="17.25" style="3" bestFit="1" customWidth="1"/>
    <col min="6" max="6" width="19.75" style="3" customWidth="1"/>
    <col min="7" max="7" width="17.25" style="3" bestFit="1" customWidth="1"/>
    <col min="8" max="8" width="12.625" customWidth="1"/>
    <col min="9" max="9" width="9.75" customWidth="1"/>
    <col min="10" max="10" width="11" style="4" customWidth="1"/>
    <col min="11" max="11" width="14.5" customWidth="1"/>
  </cols>
  <sheetData>
    <row r="1" spans="1:11" ht="20.25">
      <c r="A1" s="140" t="s">
        <v>283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311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1.25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2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4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30.75" customHeight="1">
      <c r="A7" s="112" t="s">
        <v>6</v>
      </c>
      <c r="B7" s="127"/>
      <c r="C7" s="113"/>
      <c r="D7" s="95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98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299</v>
      </c>
      <c r="E9" s="90"/>
      <c r="F9" s="33"/>
      <c r="G9" s="33"/>
      <c r="H9" s="33"/>
      <c r="I9" s="33"/>
      <c r="J9" s="38"/>
      <c r="K9" s="125"/>
    </row>
    <row r="10" spans="1:11" s="32" customFormat="1" ht="20.25" customHeight="1">
      <c r="A10" s="114"/>
      <c r="B10" s="128"/>
      <c r="C10" s="115"/>
      <c r="D10" s="96" t="s">
        <v>300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30.75" customHeight="1">
      <c r="A12" s="10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32" customFormat="1" ht="76.5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25.5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101" t="s">
        <v>310</v>
      </c>
    </row>
    <row r="15" spans="1:11" s="32" customFormat="1" ht="25.5" customHeight="1">
      <c r="A15" s="105"/>
      <c r="B15" s="106" t="s">
        <v>21</v>
      </c>
      <c r="C15" s="106" t="s">
        <v>22</v>
      </c>
      <c r="D15" s="39" t="s">
        <v>23</v>
      </c>
      <c r="E15" s="40">
        <v>3</v>
      </c>
      <c r="F15" s="85" t="s">
        <v>24</v>
      </c>
      <c r="G15" s="85" t="s">
        <v>24</v>
      </c>
      <c r="H15" s="112" t="s">
        <v>278</v>
      </c>
      <c r="I15" s="113"/>
      <c r="J15" s="33" t="s">
        <v>274</v>
      </c>
      <c r="K15" s="33" t="s">
        <v>274</v>
      </c>
    </row>
    <row r="16" spans="1:11" s="32" customFormat="1" ht="25.5" customHeight="1">
      <c r="A16" s="105"/>
      <c r="B16" s="107"/>
      <c r="C16" s="107"/>
      <c r="D16" s="39" t="s">
        <v>25</v>
      </c>
      <c r="E16" s="40">
        <v>3</v>
      </c>
      <c r="F16" s="85" t="s">
        <v>26</v>
      </c>
      <c r="G16" s="85" t="s">
        <v>26</v>
      </c>
      <c r="H16" s="114"/>
      <c r="I16" s="115"/>
      <c r="J16" s="33" t="s">
        <v>274</v>
      </c>
      <c r="K16" s="33" t="s">
        <v>274</v>
      </c>
    </row>
    <row r="17" spans="1:11" s="32" customFormat="1" ht="25.5" customHeight="1">
      <c r="A17" s="105"/>
      <c r="B17" s="107"/>
      <c r="C17" s="107"/>
      <c r="D17" s="39" t="s">
        <v>27</v>
      </c>
      <c r="E17" s="40">
        <v>3</v>
      </c>
      <c r="F17" s="85" t="s">
        <v>28</v>
      </c>
      <c r="G17" s="85" t="s">
        <v>28</v>
      </c>
      <c r="H17" s="114"/>
      <c r="I17" s="115"/>
      <c r="J17" s="33" t="s">
        <v>274</v>
      </c>
      <c r="K17" s="33" t="s">
        <v>274</v>
      </c>
    </row>
    <row r="18" spans="1:11" s="32" customFormat="1" ht="25.5" customHeight="1">
      <c r="A18" s="105"/>
      <c r="B18" s="107"/>
      <c r="C18" s="107"/>
      <c r="D18" s="39" t="s">
        <v>29</v>
      </c>
      <c r="E18" s="40">
        <v>3</v>
      </c>
      <c r="F18" s="85" t="s">
        <v>30</v>
      </c>
      <c r="G18" s="85" t="s">
        <v>30</v>
      </c>
      <c r="H18" s="114"/>
      <c r="I18" s="115"/>
      <c r="J18" s="33" t="s">
        <v>274</v>
      </c>
      <c r="K18" s="33" t="s">
        <v>274</v>
      </c>
    </row>
    <row r="19" spans="1:11" s="32" customFormat="1" ht="25.5" customHeight="1">
      <c r="A19" s="105"/>
      <c r="B19" s="107"/>
      <c r="C19" s="107"/>
      <c r="D19" s="39" t="s">
        <v>31</v>
      </c>
      <c r="E19" s="40">
        <v>3</v>
      </c>
      <c r="F19" s="85" t="s">
        <v>30</v>
      </c>
      <c r="G19" s="85" t="s">
        <v>30</v>
      </c>
      <c r="H19" s="114"/>
      <c r="I19" s="115"/>
      <c r="J19" s="33" t="s">
        <v>274</v>
      </c>
      <c r="K19" s="33" t="s">
        <v>274</v>
      </c>
    </row>
    <row r="20" spans="1:11" s="32" customFormat="1" ht="25.5" customHeight="1">
      <c r="A20" s="105"/>
      <c r="B20" s="107"/>
      <c r="C20" s="106" t="s">
        <v>32</v>
      </c>
      <c r="D20" s="39" t="s">
        <v>33</v>
      </c>
      <c r="E20" s="42">
        <v>3</v>
      </c>
      <c r="F20" s="85" t="s">
        <v>34</v>
      </c>
      <c r="G20" s="85" t="s">
        <v>34</v>
      </c>
      <c r="H20" s="114"/>
      <c r="I20" s="115"/>
      <c r="J20" s="33" t="s">
        <v>274</v>
      </c>
      <c r="K20" s="33" t="s">
        <v>274</v>
      </c>
    </row>
    <row r="21" spans="1:11" s="32" customFormat="1" ht="25.5" customHeight="1">
      <c r="A21" s="105"/>
      <c r="B21" s="107"/>
      <c r="C21" s="107"/>
      <c r="D21" s="41" t="s">
        <v>35</v>
      </c>
      <c r="E21" s="42">
        <v>3</v>
      </c>
      <c r="F21" s="85" t="s">
        <v>34</v>
      </c>
      <c r="G21" s="85" t="s">
        <v>34</v>
      </c>
      <c r="H21" s="114"/>
      <c r="I21" s="115"/>
      <c r="J21" s="33" t="s">
        <v>274</v>
      </c>
      <c r="K21" s="33" t="s">
        <v>274</v>
      </c>
    </row>
    <row r="22" spans="1:11" s="32" customFormat="1" ht="25.5" customHeight="1">
      <c r="A22" s="105"/>
      <c r="B22" s="107"/>
      <c r="C22" s="107"/>
      <c r="D22" s="39" t="s">
        <v>36</v>
      </c>
      <c r="E22" s="42">
        <v>4</v>
      </c>
      <c r="F22" s="85" t="s">
        <v>34</v>
      </c>
      <c r="G22" s="85" t="s">
        <v>34</v>
      </c>
      <c r="H22" s="114"/>
      <c r="I22" s="115"/>
      <c r="J22" s="33" t="s">
        <v>274</v>
      </c>
      <c r="K22" s="33" t="s">
        <v>274</v>
      </c>
    </row>
    <row r="23" spans="1:11" s="32" customFormat="1" ht="25.5" customHeight="1">
      <c r="A23" s="105"/>
      <c r="B23" s="107"/>
      <c r="C23" s="107"/>
      <c r="D23" s="39" t="s">
        <v>37</v>
      </c>
      <c r="E23" s="40">
        <v>3</v>
      </c>
      <c r="F23" s="85" t="s">
        <v>34</v>
      </c>
      <c r="G23" s="85" t="s">
        <v>34</v>
      </c>
      <c r="H23" s="114"/>
      <c r="I23" s="115"/>
      <c r="J23" s="33" t="s">
        <v>274</v>
      </c>
      <c r="K23" s="33" t="s">
        <v>274</v>
      </c>
    </row>
    <row r="24" spans="1:11" s="32" customFormat="1" ht="25.5" customHeight="1">
      <c r="A24" s="105"/>
      <c r="B24" s="107"/>
      <c r="C24" s="108" t="s">
        <v>304</v>
      </c>
      <c r="D24" s="86" t="s">
        <v>38</v>
      </c>
      <c r="E24" s="40">
        <v>4</v>
      </c>
      <c r="F24" s="87" t="s">
        <v>39</v>
      </c>
      <c r="G24" s="87" t="s">
        <v>39</v>
      </c>
      <c r="H24" s="114"/>
      <c r="I24" s="115"/>
      <c r="J24" s="33" t="s">
        <v>274</v>
      </c>
      <c r="K24" s="33" t="s">
        <v>274</v>
      </c>
    </row>
    <row r="25" spans="1:11" s="32" customFormat="1" ht="25.5" customHeight="1">
      <c r="A25" s="105"/>
      <c r="B25" s="107"/>
      <c r="C25" s="109"/>
      <c r="D25" s="88" t="s">
        <v>40</v>
      </c>
      <c r="E25" s="40">
        <v>4</v>
      </c>
      <c r="F25" s="87" t="s">
        <v>39</v>
      </c>
      <c r="G25" s="87" t="s">
        <v>39</v>
      </c>
      <c r="H25" s="114"/>
      <c r="I25" s="115"/>
      <c r="J25" s="33" t="s">
        <v>274</v>
      </c>
      <c r="K25" s="33" t="s">
        <v>274</v>
      </c>
    </row>
    <row r="26" spans="1:11" s="32" customFormat="1" ht="25.5" customHeight="1">
      <c r="A26" s="105"/>
      <c r="B26" s="107"/>
      <c r="C26" s="109"/>
      <c r="D26" s="41" t="s">
        <v>41</v>
      </c>
      <c r="E26" s="40">
        <v>4</v>
      </c>
      <c r="F26" s="87" t="s">
        <v>39</v>
      </c>
      <c r="G26" s="87" t="s">
        <v>39</v>
      </c>
      <c r="H26" s="114"/>
      <c r="I26" s="115"/>
      <c r="J26" s="33" t="s">
        <v>274</v>
      </c>
      <c r="K26" s="33" t="s">
        <v>274</v>
      </c>
    </row>
    <row r="27" spans="1:11" s="32" customFormat="1" ht="43.5" customHeight="1">
      <c r="A27" s="105"/>
      <c r="B27" s="107"/>
      <c r="C27" s="45" t="s">
        <v>42</v>
      </c>
      <c r="D27" s="44" t="s">
        <v>43</v>
      </c>
      <c r="E27" s="33">
        <v>10</v>
      </c>
      <c r="F27" s="87" t="s">
        <v>44</v>
      </c>
      <c r="G27" s="87" t="s">
        <v>44</v>
      </c>
      <c r="H27" s="112" t="s">
        <v>279</v>
      </c>
      <c r="I27" s="113"/>
      <c r="J27" s="33" t="s">
        <v>274</v>
      </c>
      <c r="K27" s="33" t="s">
        <v>274</v>
      </c>
    </row>
    <row r="28" spans="1:11" s="32" customFormat="1" ht="29.25" customHeight="1">
      <c r="A28" s="105"/>
      <c r="B28" s="106" t="s">
        <v>45</v>
      </c>
      <c r="C28" s="110" t="s">
        <v>305</v>
      </c>
      <c r="D28" s="89" t="s">
        <v>46</v>
      </c>
      <c r="E28" s="33">
        <f>7+3</f>
        <v>10</v>
      </c>
      <c r="F28" s="42" t="s">
        <v>47</v>
      </c>
      <c r="G28" s="33" t="s">
        <v>48</v>
      </c>
      <c r="H28" s="112" t="s">
        <v>49</v>
      </c>
      <c r="I28" s="113"/>
      <c r="J28" s="33" t="s">
        <v>274</v>
      </c>
      <c r="K28" s="33" t="s">
        <v>274</v>
      </c>
    </row>
    <row r="29" spans="1:11" s="32" customFormat="1" ht="29.25" customHeight="1">
      <c r="A29" s="105"/>
      <c r="B29" s="107"/>
      <c r="C29" s="107"/>
      <c r="D29" s="89" t="s">
        <v>50</v>
      </c>
      <c r="E29" s="33">
        <f>7+3</f>
        <v>10</v>
      </c>
      <c r="F29" s="42" t="s">
        <v>51</v>
      </c>
      <c r="G29" s="33" t="s">
        <v>48</v>
      </c>
      <c r="H29" s="114"/>
      <c r="I29" s="115"/>
      <c r="J29" s="33" t="s">
        <v>274</v>
      </c>
      <c r="K29" s="33" t="s">
        <v>274</v>
      </c>
    </row>
    <row r="30" spans="1:11" s="32" customFormat="1" ht="29.25" customHeight="1">
      <c r="A30" s="105"/>
      <c r="B30" s="107"/>
      <c r="C30" s="107"/>
      <c r="D30" s="89" t="s">
        <v>52</v>
      </c>
      <c r="E30" s="33">
        <f>8+2</f>
        <v>10</v>
      </c>
      <c r="F30" s="42" t="s">
        <v>53</v>
      </c>
      <c r="G30" s="33" t="s">
        <v>48</v>
      </c>
      <c r="H30" s="114"/>
      <c r="I30" s="115"/>
      <c r="J30" s="33" t="s">
        <v>274</v>
      </c>
      <c r="K30" s="33" t="s">
        <v>274</v>
      </c>
    </row>
    <row r="31" spans="1:11" s="32" customFormat="1" ht="58.5" customHeight="1">
      <c r="A31" s="105"/>
      <c r="B31" s="107"/>
      <c r="C31" s="111"/>
      <c r="D31" s="89" t="s">
        <v>54</v>
      </c>
      <c r="E31" s="93">
        <f>8+2</f>
        <v>10</v>
      </c>
      <c r="F31" s="42" t="s">
        <v>55</v>
      </c>
      <c r="G31" s="33" t="s">
        <v>56</v>
      </c>
      <c r="H31" s="114"/>
      <c r="I31" s="115"/>
      <c r="J31" s="33" t="s">
        <v>274</v>
      </c>
      <c r="K31" s="33" t="s">
        <v>274</v>
      </c>
    </row>
    <row r="32" spans="1:11" s="32" customFormat="1" ht="25.5" customHeight="1">
      <c r="A32" s="118" t="s">
        <v>57</v>
      </c>
      <c r="B32" s="118"/>
      <c r="C32" s="118"/>
      <c r="D32" s="118"/>
      <c r="E32" s="118"/>
      <c r="F32" s="118"/>
      <c r="G32" s="118"/>
      <c r="H32" s="118"/>
      <c r="I32" s="118"/>
      <c r="J32" s="38" t="e">
        <f>J8+SUM(J15:J31)</f>
        <v>#DIV/0!</v>
      </c>
      <c r="K32" s="90"/>
    </row>
    <row r="33" spans="1:11" s="52" customFormat="1" ht="14.25">
      <c r="A33" s="103" t="s">
        <v>280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1" s="32" customFormat="1" ht="14.25">
      <c r="A34" s="102" t="s">
        <v>58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</row>
    <row r="35" spans="1:11" s="32" customFormat="1" ht="14.25">
      <c r="A35" s="102" t="s">
        <v>281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s="32" customFormat="1" ht="14.25">
      <c r="A36" s="103" t="s">
        <v>59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32" customFormat="1" ht="14.25">
      <c r="E37" s="56"/>
      <c r="F37" s="56"/>
      <c r="G37" s="56"/>
      <c r="J37" s="57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5:K35"/>
    <mergeCell ref="A36:K36"/>
    <mergeCell ref="A14:A31"/>
    <mergeCell ref="B15:B27"/>
    <mergeCell ref="B28:B31"/>
    <mergeCell ref="C15:C19"/>
    <mergeCell ref="C20:C23"/>
    <mergeCell ref="C24:C26"/>
    <mergeCell ref="C28:C31"/>
    <mergeCell ref="H15:I26"/>
    <mergeCell ref="H28:I31"/>
    <mergeCell ref="H14:I14"/>
    <mergeCell ref="H27:I27"/>
    <mergeCell ref="A32:I32"/>
    <mergeCell ref="A33:K33"/>
    <mergeCell ref="A34:K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4" sqref="K14"/>
    </sheetView>
  </sheetViews>
  <sheetFormatPr defaultColWidth="9" defaultRowHeight="13.5"/>
  <cols>
    <col min="1" max="1" width="4.125" style="9" customWidth="1"/>
    <col min="2" max="2" width="8.375" style="9" customWidth="1"/>
    <col min="3" max="3" width="8.75" style="9" customWidth="1"/>
    <col min="4" max="4" width="23.25" style="9" customWidth="1"/>
    <col min="5" max="5" width="17.25" style="12" bestFit="1" customWidth="1"/>
    <col min="6" max="7" width="14.75" style="12" customWidth="1"/>
    <col min="8" max="9" width="8.625" style="9" customWidth="1"/>
    <col min="10" max="10" width="10.125" style="13" customWidth="1"/>
    <col min="11" max="11" width="13.625" style="9" customWidth="1"/>
    <col min="12" max="16384" width="9" style="9"/>
  </cols>
  <sheetData>
    <row r="1" spans="1:11" ht="20.25">
      <c r="A1" s="208" t="s">
        <v>291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6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213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27.75" customHeight="1">
      <c r="A7" s="189" t="s">
        <v>6</v>
      </c>
      <c r="B7" s="198"/>
      <c r="C7" s="190"/>
      <c r="D7" s="100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299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300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2.5" customHeight="1">
      <c r="A12" s="18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58" customFormat="1" ht="60.75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7.7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309</v>
      </c>
    </row>
    <row r="15" spans="1:11" s="58" customFormat="1" ht="26.25" customHeight="1">
      <c r="A15" s="185"/>
      <c r="B15" s="212" t="s">
        <v>21</v>
      </c>
      <c r="C15" s="186" t="s">
        <v>22</v>
      </c>
      <c r="D15" s="61" t="s">
        <v>214</v>
      </c>
      <c r="E15" s="28">
        <v>7</v>
      </c>
      <c r="F15" s="62" t="s">
        <v>215</v>
      </c>
      <c r="G15" s="62" t="s">
        <v>215</v>
      </c>
      <c r="H15" s="189" t="s">
        <v>294</v>
      </c>
      <c r="I15" s="190"/>
      <c r="J15" s="20" t="s">
        <v>274</v>
      </c>
      <c r="K15" s="20" t="s">
        <v>274</v>
      </c>
    </row>
    <row r="16" spans="1:11" s="58" customFormat="1" ht="26.25" customHeight="1">
      <c r="A16" s="185"/>
      <c r="B16" s="212"/>
      <c r="C16" s="187"/>
      <c r="D16" s="61" t="s">
        <v>216</v>
      </c>
      <c r="E16" s="28">
        <v>8</v>
      </c>
      <c r="F16" s="62" t="s">
        <v>26</v>
      </c>
      <c r="G16" s="62" t="s">
        <v>26</v>
      </c>
      <c r="H16" s="191"/>
      <c r="I16" s="192"/>
      <c r="J16" s="20" t="s">
        <v>274</v>
      </c>
      <c r="K16" s="20" t="s">
        <v>274</v>
      </c>
    </row>
    <row r="17" spans="1:11" s="58" customFormat="1" ht="32.25" customHeight="1">
      <c r="A17" s="185"/>
      <c r="B17" s="212"/>
      <c r="C17" s="186" t="s">
        <v>32</v>
      </c>
      <c r="D17" s="61" t="s">
        <v>217</v>
      </c>
      <c r="E17" s="28">
        <v>4</v>
      </c>
      <c r="F17" s="62" t="s">
        <v>218</v>
      </c>
      <c r="G17" s="62" t="s">
        <v>218</v>
      </c>
      <c r="H17" s="191"/>
      <c r="I17" s="192"/>
      <c r="J17" s="20" t="s">
        <v>274</v>
      </c>
      <c r="K17" s="20" t="s">
        <v>274</v>
      </c>
    </row>
    <row r="18" spans="1:11" s="58" customFormat="1" ht="26.25" customHeight="1">
      <c r="A18" s="185"/>
      <c r="B18" s="212"/>
      <c r="C18" s="187"/>
      <c r="D18" s="61" t="s">
        <v>219</v>
      </c>
      <c r="E18" s="28">
        <v>3</v>
      </c>
      <c r="F18" s="62" t="s">
        <v>34</v>
      </c>
      <c r="G18" s="62" t="s">
        <v>34</v>
      </c>
      <c r="H18" s="191"/>
      <c r="I18" s="192"/>
      <c r="J18" s="20" t="s">
        <v>274</v>
      </c>
      <c r="K18" s="20" t="s">
        <v>274</v>
      </c>
    </row>
    <row r="19" spans="1:11" s="58" customFormat="1" ht="26.25" customHeight="1">
      <c r="A19" s="185"/>
      <c r="B19" s="212"/>
      <c r="C19" s="187"/>
      <c r="D19" s="61" t="s">
        <v>220</v>
      </c>
      <c r="E19" s="28">
        <v>3</v>
      </c>
      <c r="F19" s="62" t="s">
        <v>34</v>
      </c>
      <c r="G19" s="62" t="s">
        <v>34</v>
      </c>
      <c r="H19" s="191"/>
      <c r="I19" s="192"/>
      <c r="J19" s="20" t="s">
        <v>274</v>
      </c>
      <c r="K19" s="20" t="s">
        <v>274</v>
      </c>
    </row>
    <row r="20" spans="1:11" s="58" customFormat="1" ht="26.25" customHeight="1">
      <c r="A20" s="185"/>
      <c r="B20" s="212"/>
      <c r="C20" s="187"/>
      <c r="D20" s="61" t="s">
        <v>221</v>
      </c>
      <c r="E20" s="28">
        <v>3</v>
      </c>
      <c r="F20" s="62" t="s">
        <v>222</v>
      </c>
      <c r="G20" s="62" t="s">
        <v>222</v>
      </c>
      <c r="H20" s="191"/>
      <c r="I20" s="192"/>
      <c r="J20" s="20" t="s">
        <v>274</v>
      </c>
      <c r="K20" s="20" t="s">
        <v>274</v>
      </c>
    </row>
    <row r="21" spans="1:11" s="58" customFormat="1" ht="37.5" customHeight="1">
      <c r="A21" s="185"/>
      <c r="B21" s="212"/>
      <c r="C21" s="186" t="s">
        <v>304</v>
      </c>
      <c r="D21" s="61" t="s">
        <v>223</v>
      </c>
      <c r="E21" s="28">
        <v>4</v>
      </c>
      <c r="F21" s="62" t="s">
        <v>224</v>
      </c>
      <c r="G21" s="62" t="s">
        <v>224</v>
      </c>
      <c r="H21" s="191"/>
      <c r="I21" s="192"/>
      <c r="J21" s="20" t="s">
        <v>274</v>
      </c>
      <c r="K21" s="20" t="s">
        <v>274</v>
      </c>
    </row>
    <row r="22" spans="1:11" s="58" customFormat="1" ht="34.5" customHeight="1">
      <c r="A22" s="185"/>
      <c r="B22" s="212"/>
      <c r="C22" s="187"/>
      <c r="D22" s="61" t="s">
        <v>225</v>
      </c>
      <c r="E22" s="28">
        <v>4</v>
      </c>
      <c r="F22" s="62" t="s">
        <v>226</v>
      </c>
      <c r="G22" s="62" t="s">
        <v>226</v>
      </c>
      <c r="H22" s="191"/>
      <c r="I22" s="192"/>
      <c r="J22" s="20" t="s">
        <v>274</v>
      </c>
      <c r="K22" s="20" t="s">
        <v>274</v>
      </c>
    </row>
    <row r="23" spans="1:11" s="58" customFormat="1" ht="24.75" customHeight="1">
      <c r="A23" s="185"/>
      <c r="B23" s="212"/>
      <c r="C23" s="187"/>
      <c r="D23" s="61" t="s">
        <v>227</v>
      </c>
      <c r="E23" s="28">
        <v>4</v>
      </c>
      <c r="F23" s="62" t="s">
        <v>228</v>
      </c>
      <c r="G23" s="62" t="s">
        <v>228</v>
      </c>
      <c r="H23" s="193"/>
      <c r="I23" s="194"/>
      <c r="J23" s="20" t="s">
        <v>274</v>
      </c>
      <c r="K23" s="20" t="s">
        <v>274</v>
      </c>
    </row>
    <row r="24" spans="1:11" s="58" customFormat="1" ht="24.75" customHeight="1">
      <c r="A24" s="185"/>
      <c r="B24" s="212"/>
      <c r="C24" s="212" t="s">
        <v>42</v>
      </c>
      <c r="D24" s="61" t="s">
        <v>43</v>
      </c>
      <c r="E24" s="28">
        <v>5</v>
      </c>
      <c r="F24" s="62" t="s">
        <v>44</v>
      </c>
      <c r="G24" s="62" t="s">
        <v>44</v>
      </c>
      <c r="H24" s="213" t="s">
        <v>129</v>
      </c>
      <c r="I24" s="213"/>
      <c r="J24" s="20" t="s">
        <v>274</v>
      </c>
      <c r="K24" s="20" t="s">
        <v>274</v>
      </c>
    </row>
    <row r="25" spans="1:11" s="58" customFormat="1" ht="24.75" customHeight="1">
      <c r="A25" s="185"/>
      <c r="B25" s="212"/>
      <c r="C25" s="212"/>
      <c r="D25" s="61" t="s">
        <v>229</v>
      </c>
      <c r="E25" s="28">
        <v>5</v>
      </c>
      <c r="F25" s="62" t="s">
        <v>222</v>
      </c>
      <c r="G25" s="62" t="s">
        <v>222</v>
      </c>
      <c r="H25" s="213"/>
      <c r="I25" s="213"/>
      <c r="J25" s="20" t="s">
        <v>274</v>
      </c>
      <c r="K25" s="20" t="s">
        <v>274</v>
      </c>
    </row>
    <row r="26" spans="1:11" s="58" customFormat="1" ht="54" customHeight="1">
      <c r="A26" s="185"/>
      <c r="B26" s="187" t="s">
        <v>45</v>
      </c>
      <c r="C26" s="187" t="s">
        <v>305</v>
      </c>
      <c r="D26" s="61" t="s">
        <v>116</v>
      </c>
      <c r="E26" s="28">
        <f>15+5</f>
        <v>20</v>
      </c>
      <c r="F26" s="62" t="s">
        <v>230</v>
      </c>
      <c r="G26" s="62" t="s">
        <v>230</v>
      </c>
      <c r="H26" s="191" t="s">
        <v>49</v>
      </c>
      <c r="I26" s="192"/>
      <c r="J26" s="20" t="s">
        <v>274</v>
      </c>
      <c r="K26" s="20" t="s">
        <v>274</v>
      </c>
    </row>
    <row r="27" spans="1:11" s="58" customFormat="1" ht="72" customHeight="1">
      <c r="A27" s="185"/>
      <c r="B27" s="187"/>
      <c r="C27" s="187"/>
      <c r="D27" s="61" t="s">
        <v>231</v>
      </c>
      <c r="E27" s="28">
        <f>15+5</f>
        <v>20</v>
      </c>
      <c r="F27" s="62" t="s">
        <v>232</v>
      </c>
      <c r="G27" s="62" t="s">
        <v>232</v>
      </c>
      <c r="H27" s="191"/>
      <c r="I27" s="192"/>
      <c r="J27" s="20" t="s">
        <v>274</v>
      </c>
      <c r="K27" s="20" t="s">
        <v>274</v>
      </c>
    </row>
    <row r="28" spans="1:11" s="58" customFormat="1" ht="25.5" customHeight="1">
      <c r="A28" s="197" t="s">
        <v>57</v>
      </c>
      <c r="B28" s="197"/>
      <c r="C28" s="197"/>
      <c r="D28" s="197"/>
      <c r="E28" s="197"/>
      <c r="F28" s="197"/>
      <c r="G28" s="197"/>
      <c r="H28" s="197"/>
      <c r="I28" s="197"/>
      <c r="J28" s="23" t="e">
        <f>J8+SUM(J15:J27)</f>
        <v>#DIV/0!</v>
      </c>
      <c r="K28" s="92"/>
    </row>
    <row r="29" spans="1:11" s="71" customFormat="1">
      <c r="A29" s="183" t="s">
        <v>275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58" customFormat="1">
      <c r="A30" s="182" t="s">
        <v>58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</row>
    <row r="31" spans="1:11" s="58" customFormat="1">
      <c r="A31" s="182" t="s">
        <v>276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</row>
    <row r="32" spans="1:11" s="58" customFormat="1">
      <c r="A32" s="183" t="s">
        <v>59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1:K31"/>
    <mergeCell ref="B12:F12"/>
    <mergeCell ref="G12:K12"/>
    <mergeCell ref="K8:K11"/>
    <mergeCell ref="A7:C11"/>
    <mergeCell ref="A12:A13"/>
    <mergeCell ref="B13:F13"/>
    <mergeCell ref="G13:K13"/>
    <mergeCell ref="A32:K32"/>
    <mergeCell ref="A14:A27"/>
    <mergeCell ref="B15:B25"/>
    <mergeCell ref="B26:B27"/>
    <mergeCell ref="C15:C16"/>
    <mergeCell ref="C17:C20"/>
    <mergeCell ref="C21:C23"/>
    <mergeCell ref="C24:C25"/>
    <mergeCell ref="C26:C27"/>
    <mergeCell ref="H24:I25"/>
    <mergeCell ref="H15:I23"/>
    <mergeCell ref="H26:I27"/>
    <mergeCell ref="H14:I14"/>
    <mergeCell ref="A28:I28"/>
    <mergeCell ref="A29:K29"/>
    <mergeCell ref="A30:K30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4" workbookViewId="0">
      <selection activeCell="K14" sqref="K14"/>
    </sheetView>
  </sheetViews>
  <sheetFormatPr defaultColWidth="9" defaultRowHeight="13.5"/>
  <cols>
    <col min="1" max="1" width="4.5" style="9" customWidth="1"/>
    <col min="2" max="2" width="8.125" style="9" customWidth="1"/>
    <col min="3" max="3" width="9.875" style="9" customWidth="1"/>
    <col min="4" max="4" width="20.5" style="9" customWidth="1"/>
    <col min="5" max="5" width="17.25" style="12" bestFit="1" customWidth="1"/>
    <col min="6" max="7" width="15.75" style="12" customWidth="1"/>
    <col min="8" max="8" width="9.375" style="9" customWidth="1"/>
    <col min="9" max="9" width="8.625" style="9" customWidth="1"/>
    <col min="10" max="10" width="9.25" style="13" customWidth="1"/>
    <col min="11" max="11" width="13.875" style="9" customWidth="1"/>
    <col min="12" max="16384" width="9" style="9"/>
  </cols>
  <sheetData>
    <row r="1" spans="1:11" ht="20.25">
      <c r="A1" s="208" t="s">
        <v>292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8.25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233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33.75" customHeight="1">
      <c r="A7" s="189" t="s">
        <v>6</v>
      </c>
      <c r="B7" s="198"/>
      <c r="C7" s="190"/>
      <c r="D7" s="100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299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300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1" customHeight="1">
      <c r="A12" s="18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58" customFormat="1" ht="63.75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5.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309</v>
      </c>
    </row>
    <row r="15" spans="1:11" s="58" customFormat="1" ht="23.25" customHeight="1">
      <c r="A15" s="185"/>
      <c r="B15" s="212" t="s">
        <v>21</v>
      </c>
      <c r="C15" s="186" t="s">
        <v>22</v>
      </c>
      <c r="D15" s="61" t="s">
        <v>234</v>
      </c>
      <c r="E15" s="28">
        <v>3</v>
      </c>
      <c r="F15" s="62" t="s">
        <v>101</v>
      </c>
      <c r="G15" s="62" t="s">
        <v>101</v>
      </c>
      <c r="H15" s="189" t="s">
        <v>294</v>
      </c>
      <c r="I15" s="190"/>
      <c r="J15" s="20" t="s">
        <v>274</v>
      </c>
      <c r="K15" s="20" t="s">
        <v>274</v>
      </c>
    </row>
    <row r="16" spans="1:11" s="58" customFormat="1" ht="23.25" customHeight="1">
      <c r="A16" s="185"/>
      <c r="B16" s="212"/>
      <c r="C16" s="187"/>
      <c r="D16" s="61" t="s">
        <v>235</v>
      </c>
      <c r="E16" s="28">
        <v>3</v>
      </c>
      <c r="F16" s="62" t="s">
        <v>64</v>
      </c>
      <c r="G16" s="62" t="s">
        <v>64</v>
      </c>
      <c r="H16" s="191"/>
      <c r="I16" s="192"/>
      <c r="J16" s="20" t="s">
        <v>274</v>
      </c>
      <c r="K16" s="20" t="s">
        <v>274</v>
      </c>
    </row>
    <row r="17" spans="1:11" s="58" customFormat="1" ht="23.25" customHeight="1">
      <c r="A17" s="185"/>
      <c r="B17" s="212"/>
      <c r="C17" s="187"/>
      <c r="D17" s="61" t="s">
        <v>236</v>
      </c>
      <c r="E17" s="28">
        <v>3</v>
      </c>
      <c r="F17" s="62" t="s">
        <v>26</v>
      </c>
      <c r="G17" s="62" t="s">
        <v>26</v>
      </c>
      <c r="H17" s="191"/>
      <c r="I17" s="192"/>
      <c r="J17" s="20" t="s">
        <v>274</v>
      </c>
      <c r="K17" s="20" t="s">
        <v>274</v>
      </c>
    </row>
    <row r="18" spans="1:11" s="58" customFormat="1" ht="23.25" customHeight="1">
      <c r="A18" s="185"/>
      <c r="B18" s="212"/>
      <c r="C18" s="187"/>
      <c r="D18" s="61" t="s">
        <v>237</v>
      </c>
      <c r="E18" s="28">
        <v>3</v>
      </c>
      <c r="F18" s="62" t="s">
        <v>24</v>
      </c>
      <c r="G18" s="62" t="s">
        <v>24</v>
      </c>
      <c r="H18" s="191"/>
      <c r="I18" s="192"/>
      <c r="J18" s="20" t="s">
        <v>274</v>
      </c>
      <c r="K18" s="20" t="s">
        <v>274</v>
      </c>
    </row>
    <row r="19" spans="1:11" s="58" customFormat="1" ht="23.25" customHeight="1">
      <c r="A19" s="185"/>
      <c r="B19" s="212"/>
      <c r="C19" s="187"/>
      <c r="D19" s="61" t="s">
        <v>238</v>
      </c>
      <c r="E19" s="28">
        <v>3</v>
      </c>
      <c r="F19" s="62" t="s">
        <v>101</v>
      </c>
      <c r="G19" s="62" t="s">
        <v>101</v>
      </c>
      <c r="H19" s="191"/>
      <c r="I19" s="192"/>
      <c r="J19" s="20" t="s">
        <v>274</v>
      </c>
      <c r="K19" s="20" t="s">
        <v>274</v>
      </c>
    </row>
    <row r="20" spans="1:11" s="58" customFormat="1" ht="23.25" customHeight="1">
      <c r="A20" s="185"/>
      <c r="B20" s="212"/>
      <c r="C20" s="186" t="s">
        <v>32</v>
      </c>
      <c r="D20" s="61" t="s">
        <v>239</v>
      </c>
      <c r="E20" s="28">
        <v>2</v>
      </c>
      <c r="F20" s="62" t="s">
        <v>240</v>
      </c>
      <c r="G20" s="62" t="s">
        <v>240</v>
      </c>
      <c r="H20" s="191"/>
      <c r="I20" s="192"/>
      <c r="J20" s="20" t="s">
        <v>274</v>
      </c>
      <c r="K20" s="20" t="s">
        <v>274</v>
      </c>
    </row>
    <row r="21" spans="1:11" s="58" customFormat="1" ht="23.25" customHeight="1">
      <c r="A21" s="185"/>
      <c r="B21" s="212"/>
      <c r="C21" s="187"/>
      <c r="D21" s="61" t="s">
        <v>241</v>
      </c>
      <c r="E21" s="28">
        <v>2</v>
      </c>
      <c r="F21" s="62" t="s">
        <v>242</v>
      </c>
      <c r="G21" s="62" t="s">
        <v>242</v>
      </c>
      <c r="H21" s="191"/>
      <c r="I21" s="192"/>
      <c r="J21" s="20" t="s">
        <v>274</v>
      </c>
      <c r="K21" s="20" t="s">
        <v>274</v>
      </c>
    </row>
    <row r="22" spans="1:11" s="58" customFormat="1" ht="23.25" customHeight="1">
      <c r="A22" s="185"/>
      <c r="B22" s="212"/>
      <c r="C22" s="187"/>
      <c r="D22" s="61" t="s">
        <v>243</v>
      </c>
      <c r="E22" s="28">
        <v>3</v>
      </c>
      <c r="F22" s="62" t="s">
        <v>244</v>
      </c>
      <c r="G22" s="62" t="s">
        <v>244</v>
      </c>
      <c r="H22" s="191"/>
      <c r="I22" s="192"/>
      <c r="J22" s="20" t="s">
        <v>274</v>
      </c>
      <c r="K22" s="20" t="s">
        <v>274</v>
      </c>
    </row>
    <row r="23" spans="1:11" s="58" customFormat="1" ht="23.25" customHeight="1">
      <c r="A23" s="185"/>
      <c r="B23" s="212"/>
      <c r="C23" s="187"/>
      <c r="D23" s="61" t="s">
        <v>245</v>
      </c>
      <c r="E23" s="28">
        <v>3</v>
      </c>
      <c r="F23" s="62" t="s">
        <v>34</v>
      </c>
      <c r="G23" s="62" t="s">
        <v>34</v>
      </c>
      <c r="H23" s="191"/>
      <c r="I23" s="192"/>
      <c r="J23" s="20" t="s">
        <v>274</v>
      </c>
      <c r="K23" s="20" t="s">
        <v>274</v>
      </c>
    </row>
    <row r="24" spans="1:11" s="58" customFormat="1" ht="23.25" customHeight="1">
      <c r="A24" s="185"/>
      <c r="B24" s="212"/>
      <c r="C24" s="187"/>
      <c r="D24" s="61" t="s">
        <v>246</v>
      </c>
      <c r="E24" s="28">
        <v>3</v>
      </c>
      <c r="F24" s="62" t="s">
        <v>34</v>
      </c>
      <c r="G24" s="62" t="s">
        <v>34</v>
      </c>
      <c r="H24" s="191"/>
      <c r="I24" s="192"/>
      <c r="J24" s="20" t="s">
        <v>274</v>
      </c>
      <c r="K24" s="20" t="s">
        <v>274</v>
      </c>
    </row>
    <row r="25" spans="1:11" s="58" customFormat="1" ht="23.25" customHeight="1">
      <c r="A25" s="185"/>
      <c r="B25" s="212"/>
      <c r="C25" s="186" t="s">
        <v>304</v>
      </c>
      <c r="D25" s="61" t="s">
        <v>247</v>
      </c>
      <c r="E25" s="28">
        <v>4</v>
      </c>
      <c r="F25" s="63" t="s">
        <v>77</v>
      </c>
      <c r="G25" s="63" t="s">
        <v>77</v>
      </c>
      <c r="H25" s="191"/>
      <c r="I25" s="192"/>
      <c r="J25" s="20" t="s">
        <v>274</v>
      </c>
      <c r="K25" s="20" t="s">
        <v>274</v>
      </c>
    </row>
    <row r="26" spans="1:11" s="58" customFormat="1" ht="23.25" customHeight="1">
      <c r="A26" s="185"/>
      <c r="B26" s="212"/>
      <c r="C26" s="187"/>
      <c r="D26" s="61" t="s">
        <v>248</v>
      </c>
      <c r="E26" s="28">
        <v>4</v>
      </c>
      <c r="F26" s="63" t="s">
        <v>77</v>
      </c>
      <c r="G26" s="63" t="s">
        <v>77</v>
      </c>
      <c r="H26" s="191"/>
      <c r="I26" s="192"/>
      <c r="J26" s="20" t="s">
        <v>274</v>
      </c>
      <c r="K26" s="20" t="s">
        <v>274</v>
      </c>
    </row>
    <row r="27" spans="1:11" s="58" customFormat="1" ht="23.25" customHeight="1">
      <c r="A27" s="185"/>
      <c r="B27" s="212"/>
      <c r="C27" s="187"/>
      <c r="D27" s="61" t="s">
        <v>249</v>
      </c>
      <c r="E27" s="28">
        <v>4</v>
      </c>
      <c r="F27" s="63" t="s">
        <v>77</v>
      </c>
      <c r="G27" s="63" t="s">
        <v>77</v>
      </c>
      <c r="H27" s="193"/>
      <c r="I27" s="194"/>
      <c r="J27" s="20" t="s">
        <v>274</v>
      </c>
      <c r="K27" s="20" t="s">
        <v>274</v>
      </c>
    </row>
    <row r="28" spans="1:11" s="58" customFormat="1" ht="54" customHeight="1">
      <c r="A28" s="185"/>
      <c r="B28" s="212"/>
      <c r="C28" s="64" t="s">
        <v>250</v>
      </c>
      <c r="D28" s="61" t="s">
        <v>43</v>
      </c>
      <c r="E28" s="28">
        <v>10</v>
      </c>
      <c r="F28" s="62" t="s">
        <v>44</v>
      </c>
      <c r="G28" s="62" t="s">
        <v>44</v>
      </c>
      <c r="H28" s="189" t="s">
        <v>295</v>
      </c>
      <c r="I28" s="190"/>
      <c r="J28" s="20" t="s">
        <v>274</v>
      </c>
      <c r="K28" s="20" t="s">
        <v>274</v>
      </c>
    </row>
    <row r="29" spans="1:11" s="58" customFormat="1" ht="49.9" customHeight="1">
      <c r="A29" s="185"/>
      <c r="B29" s="187" t="s">
        <v>45</v>
      </c>
      <c r="C29" s="186" t="s">
        <v>305</v>
      </c>
      <c r="D29" s="61" t="s">
        <v>116</v>
      </c>
      <c r="E29" s="28">
        <f>10+3</f>
        <v>13</v>
      </c>
      <c r="F29" s="62" t="s">
        <v>251</v>
      </c>
      <c r="G29" s="62" t="s">
        <v>134</v>
      </c>
      <c r="H29" s="189" t="s">
        <v>49</v>
      </c>
      <c r="I29" s="190"/>
      <c r="J29" s="20" t="s">
        <v>274</v>
      </c>
      <c r="K29" s="20" t="s">
        <v>274</v>
      </c>
    </row>
    <row r="30" spans="1:11" s="58" customFormat="1" ht="82.5" customHeight="1">
      <c r="A30" s="185"/>
      <c r="B30" s="187"/>
      <c r="C30" s="187"/>
      <c r="D30" s="61" t="s">
        <v>252</v>
      </c>
      <c r="E30" s="28">
        <f>10+3</f>
        <v>13</v>
      </c>
      <c r="F30" s="62" t="s">
        <v>253</v>
      </c>
      <c r="G30" s="62" t="s">
        <v>254</v>
      </c>
      <c r="H30" s="191"/>
      <c r="I30" s="192"/>
      <c r="J30" s="20" t="s">
        <v>274</v>
      </c>
      <c r="K30" s="20" t="s">
        <v>274</v>
      </c>
    </row>
    <row r="31" spans="1:11" s="58" customFormat="1" ht="46.9" customHeight="1">
      <c r="A31" s="185"/>
      <c r="B31" s="187"/>
      <c r="C31" s="187"/>
      <c r="D31" s="65" t="s">
        <v>255</v>
      </c>
      <c r="E31" s="59">
        <f>10+4</f>
        <v>14</v>
      </c>
      <c r="F31" s="28" t="s">
        <v>256</v>
      </c>
      <c r="G31" s="28" t="s">
        <v>134</v>
      </c>
      <c r="H31" s="191"/>
      <c r="I31" s="192"/>
      <c r="J31" s="20" t="s">
        <v>274</v>
      </c>
      <c r="K31" s="20" t="s">
        <v>274</v>
      </c>
    </row>
    <row r="32" spans="1:11" s="58" customFormat="1" ht="19.5" customHeight="1">
      <c r="A32" s="214" t="s">
        <v>57</v>
      </c>
      <c r="B32" s="215"/>
      <c r="C32" s="215"/>
      <c r="D32" s="215"/>
      <c r="E32" s="215"/>
      <c r="F32" s="215"/>
      <c r="G32" s="215"/>
      <c r="H32" s="215"/>
      <c r="I32" s="216"/>
      <c r="J32" s="66" t="e">
        <f>J8+SUM(J15:J31)</f>
        <v>#DIV/0!</v>
      </c>
      <c r="K32" s="67"/>
    </row>
    <row r="33" spans="1:11" s="70" customFormat="1" ht="5.25" customHeight="1">
      <c r="A33" s="68"/>
      <c r="B33" s="68"/>
      <c r="C33" s="68"/>
      <c r="D33" s="68"/>
      <c r="E33" s="68"/>
      <c r="F33" s="68"/>
      <c r="G33" s="68"/>
      <c r="H33" s="68"/>
      <c r="I33" s="68"/>
      <c r="J33" s="69"/>
    </row>
    <row r="34" spans="1:11" s="71" customFormat="1">
      <c r="A34" s="183" t="s">
        <v>275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</row>
    <row r="35" spans="1:11" s="58" customFormat="1">
      <c r="A35" s="182" t="s">
        <v>58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</row>
    <row r="36" spans="1:11" s="58" customFormat="1">
      <c r="A36" s="182" t="s">
        <v>276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</row>
    <row r="37" spans="1:11" s="58" customFormat="1">
      <c r="A37" s="183" t="s">
        <v>59</v>
      </c>
      <c r="B37" s="183"/>
      <c r="C37" s="183"/>
      <c r="D37" s="183"/>
      <c r="E37" s="183"/>
      <c r="F37" s="183"/>
      <c r="G37" s="183"/>
      <c r="H37" s="183"/>
      <c r="I37" s="183"/>
      <c r="J37" s="183"/>
      <c r="K37" s="183"/>
    </row>
    <row r="38" spans="1:11" s="58" customFormat="1">
      <c r="E38" s="72"/>
      <c r="F38" s="72"/>
      <c r="G38" s="72"/>
      <c r="J38" s="73"/>
    </row>
    <row r="39" spans="1:11" s="58" customFormat="1">
      <c r="E39" s="72"/>
      <c r="F39" s="72"/>
      <c r="G39" s="72"/>
      <c r="J39" s="7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6:K36"/>
    <mergeCell ref="A37:K37"/>
    <mergeCell ref="A14:A31"/>
    <mergeCell ref="B15:B28"/>
    <mergeCell ref="B29:B31"/>
    <mergeCell ref="C15:C19"/>
    <mergeCell ref="C20:C24"/>
    <mergeCell ref="C25:C27"/>
    <mergeCell ref="C29:C31"/>
    <mergeCell ref="H15:I27"/>
    <mergeCell ref="H29:I31"/>
    <mergeCell ref="H14:I14"/>
    <mergeCell ref="H28:I28"/>
    <mergeCell ref="A32:I32"/>
    <mergeCell ref="A34:K34"/>
    <mergeCell ref="A35:K35"/>
  </mergeCells>
  <phoneticPr fontId="11" type="noConversion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25" customWidth="1"/>
    <col min="4" max="4" width="21" customWidth="1"/>
    <col min="5" max="5" width="17.25" style="3" bestFit="1" customWidth="1"/>
    <col min="6" max="7" width="15.75" style="3" customWidth="1"/>
    <col min="8" max="9" width="12.125" customWidth="1"/>
    <col min="10" max="10" width="8.625" style="4" customWidth="1"/>
    <col min="11" max="11" width="15.125" customWidth="1"/>
  </cols>
  <sheetData>
    <row r="1" spans="1:11" ht="20.25">
      <c r="A1" s="140" t="s">
        <v>293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1" customFormat="1" ht="22.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8.2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257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282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0.25" customHeight="1">
      <c r="A7" s="145" t="s">
        <v>6</v>
      </c>
      <c r="B7" s="166"/>
      <c r="C7" s="146"/>
      <c r="D7" s="99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20" t="s">
        <v>9</v>
      </c>
    </row>
    <row r="8" spans="1:11" s="19" customFormat="1" ht="17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217" t="s">
        <v>11</v>
      </c>
    </row>
    <row r="9" spans="1:11" s="19" customFormat="1" ht="18" customHeight="1">
      <c r="A9" s="147"/>
      <c r="B9" s="167"/>
      <c r="C9" s="148"/>
      <c r="D9" s="96" t="s">
        <v>299</v>
      </c>
      <c r="E9" s="90"/>
      <c r="F9" s="24"/>
      <c r="G9" s="24"/>
      <c r="H9" s="20"/>
      <c r="I9" s="25"/>
      <c r="J9" s="23"/>
      <c r="K9" s="218"/>
    </row>
    <row r="10" spans="1:11" s="19" customFormat="1" ht="18" customHeight="1">
      <c r="A10" s="147"/>
      <c r="B10" s="167"/>
      <c r="C10" s="148"/>
      <c r="D10" s="96" t="s">
        <v>300</v>
      </c>
      <c r="E10" s="96"/>
      <c r="F10" s="20"/>
      <c r="G10" s="20"/>
      <c r="H10" s="20"/>
      <c r="I10" s="20"/>
      <c r="J10" s="26"/>
      <c r="K10" s="218"/>
    </row>
    <row r="11" spans="1:11" s="19" customFormat="1" ht="21.7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219"/>
    </row>
    <row r="12" spans="1:11" s="19" customFormat="1" ht="25.5" customHeight="1">
      <c r="A12" s="153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9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309</v>
      </c>
    </row>
    <row r="15" spans="1:11" s="19" customFormat="1" ht="36.75" customHeight="1">
      <c r="A15" s="154"/>
      <c r="B15" s="155" t="s">
        <v>21</v>
      </c>
      <c r="C15" s="155" t="s">
        <v>22</v>
      </c>
      <c r="D15" s="29" t="s">
        <v>258</v>
      </c>
      <c r="E15" s="28">
        <v>5</v>
      </c>
      <c r="F15" s="28" t="s">
        <v>101</v>
      </c>
      <c r="G15" s="28" t="s">
        <v>101</v>
      </c>
      <c r="H15" s="145" t="s">
        <v>114</v>
      </c>
      <c r="I15" s="146"/>
      <c r="J15" s="28" t="s">
        <v>274</v>
      </c>
      <c r="K15" s="20" t="s">
        <v>274</v>
      </c>
    </row>
    <row r="16" spans="1:11" s="19" customFormat="1" ht="36.75" customHeight="1">
      <c r="A16" s="154"/>
      <c r="B16" s="156"/>
      <c r="C16" s="156"/>
      <c r="D16" s="29" t="s">
        <v>259</v>
      </c>
      <c r="E16" s="28">
        <v>5</v>
      </c>
      <c r="F16" s="28" t="s">
        <v>101</v>
      </c>
      <c r="G16" s="28" t="s">
        <v>101</v>
      </c>
      <c r="H16" s="147"/>
      <c r="I16" s="148"/>
      <c r="J16" s="28" t="s">
        <v>274</v>
      </c>
      <c r="K16" s="20" t="s">
        <v>274</v>
      </c>
    </row>
    <row r="17" spans="1:11" s="19" customFormat="1" ht="36.75" customHeight="1">
      <c r="A17" s="154"/>
      <c r="B17" s="156"/>
      <c r="C17" s="156"/>
      <c r="D17" s="29" t="s">
        <v>260</v>
      </c>
      <c r="E17" s="28">
        <v>5</v>
      </c>
      <c r="F17" s="28" t="s">
        <v>101</v>
      </c>
      <c r="G17" s="28" t="s">
        <v>101</v>
      </c>
      <c r="H17" s="147"/>
      <c r="I17" s="148"/>
      <c r="J17" s="28" t="s">
        <v>274</v>
      </c>
      <c r="K17" s="20" t="s">
        <v>274</v>
      </c>
    </row>
    <row r="18" spans="1:11" s="19" customFormat="1" ht="37.5" customHeight="1">
      <c r="A18" s="154"/>
      <c r="B18" s="156"/>
      <c r="C18" s="155" t="s">
        <v>32</v>
      </c>
      <c r="D18" s="29" t="s">
        <v>261</v>
      </c>
      <c r="E18" s="30">
        <v>4</v>
      </c>
      <c r="F18" s="28" t="s">
        <v>34</v>
      </c>
      <c r="G18" s="28" t="s">
        <v>34</v>
      </c>
      <c r="H18" s="147"/>
      <c r="I18" s="148"/>
      <c r="J18" s="28" t="s">
        <v>274</v>
      </c>
      <c r="K18" s="20" t="s">
        <v>274</v>
      </c>
    </row>
    <row r="19" spans="1:11" s="19" customFormat="1" ht="37.5" customHeight="1">
      <c r="A19" s="154"/>
      <c r="B19" s="156"/>
      <c r="C19" s="156"/>
      <c r="D19" s="29" t="s">
        <v>262</v>
      </c>
      <c r="E19" s="30">
        <v>4</v>
      </c>
      <c r="F19" s="28" t="s">
        <v>34</v>
      </c>
      <c r="G19" s="28" t="s">
        <v>34</v>
      </c>
      <c r="H19" s="147"/>
      <c r="I19" s="148"/>
      <c r="J19" s="28" t="s">
        <v>274</v>
      </c>
      <c r="K19" s="20" t="s">
        <v>274</v>
      </c>
    </row>
    <row r="20" spans="1:11" s="19" customFormat="1" ht="37.5" customHeight="1">
      <c r="A20" s="154"/>
      <c r="B20" s="156"/>
      <c r="C20" s="156"/>
      <c r="D20" s="29" t="s">
        <v>263</v>
      </c>
      <c r="E20" s="30">
        <v>5</v>
      </c>
      <c r="F20" s="28" t="s">
        <v>34</v>
      </c>
      <c r="G20" s="28" t="s">
        <v>34</v>
      </c>
      <c r="H20" s="147"/>
      <c r="I20" s="148"/>
      <c r="J20" s="28" t="s">
        <v>274</v>
      </c>
      <c r="K20" s="20" t="s">
        <v>274</v>
      </c>
    </row>
    <row r="21" spans="1:11" s="19" customFormat="1" ht="34.5" customHeight="1">
      <c r="A21" s="154"/>
      <c r="B21" s="156"/>
      <c r="C21" s="155" t="s">
        <v>304</v>
      </c>
      <c r="D21" s="29" t="s">
        <v>264</v>
      </c>
      <c r="E21" s="20">
        <v>4</v>
      </c>
      <c r="F21" s="28" t="s">
        <v>265</v>
      </c>
      <c r="G21" s="28" t="s">
        <v>265</v>
      </c>
      <c r="H21" s="147"/>
      <c r="I21" s="148"/>
      <c r="J21" s="28" t="s">
        <v>274</v>
      </c>
      <c r="K21" s="20" t="s">
        <v>274</v>
      </c>
    </row>
    <row r="22" spans="1:11" s="19" customFormat="1" ht="34.5" customHeight="1">
      <c r="A22" s="154"/>
      <c r="B22" s="156"/>
      <c r="C22" s="156"/>
      <c r="D22" s="29" t="s">
        <v>266</v>
      </c>
      <c r="E22" s="20">
        <v>4</v>
      </c>
      <c r="F22" s="28" t="s">
        <v>265</v>
      </c>
      <c r="G22" s="28" t="s">
        <v>265</v>
      </c>
      <c r="H22" s="147"/>
      <c r="I22" s="148"/>
      <c r="J22" s="28" t="s">
        <v>274</v>
      </c>
      <c r="K22" s="20" t="s">
        <v>274</v>
      </c>
    </row>
    <row r="23" spans="1:11" s="19" customFormat="1" ht="34.5" customHeight="1">
      <c r="A23" s="154"/>
      <c r="B23" s="156"/>
      <c r="C23" s="156"/>
      <c r="D23" s="29" t="s">
        <v>267</v>
      </c>
      <c r="E23" s="20">
        <v>4</v>
      </c>
      <c r="F23" s="28" t="s">
        <v>265</v>
      </c>
      <c r="G23" s="28" t="s">
        <v>265</v>
      </c>
      <c r="H23" s="147"/>
      <c r="I23" s="148"/>
      <c r="J23" s="28" t="s">
        <v>274</v>
      </c>
      <c r="K23" s="20" t="s">
        <v>274</v>
      </c>
    </row>
    <row r="24" spans="1:11" s="19" customFormat="1" ht="28.5" customHeight="1">
      <c r="A24" s="154"/>
      <c r="B24" s="156"/>
      <c r="C24" s="155" t="s">
        <v>42</v>
      </c>
      <c r="D24" s="29" t="s">
        <v>268</v>
      </c>
      <c r="E24" s="20">
        <v>3</v>
      </c>
      <c r="F24" s="53" t="s">
        <v>44</v>
      </c>
      <c r="G24" s="53" t="s">
        <v>44</v>
      </c>
      <c r="H24" s="145" t="s">
        <v>129</v>
      </c>
      <c r="I24" s="146"/>
      <c r="J24" s="28" t="s">
        <v>274</v>
      </c>
      <c r="K24" s="20" t="s">
        <v>274</v>
      </c>
    </row>
    <row r="25" spans="1:11" s="19" customFormat="1" ht="28.5" customHeight="1">
      <c r="A25" s="154"/>
      <c r="B25" s="156"/>
      <c r="C25" s="156"/>
      <c r="D25" s="29" t="s">
        <v>269</v>
      </c>
      <c r="E25" s="20">
        <v>3</v>
      </c>
      <c r="F25" s="53" t="s">
        <v>44</v>
      </c>
      <c r="G25" s="53" t="s">
        <v>44</v>
      </c>
      <c r="H25" s="147"/>
      <c r="I25" s="148"/>
      <c r="J25" s="28" t="s">
        <v>274</v>
      </c>
      <c r="K25" s="20" t="s">
        <v>274</v>
      </c>
    </row>
    <row r="26" spans="1:11" s="19" customFormat="1" ht="28.5" customHeight="1">
      <c r="A26" s="154"/>
      <c r="B26" s="156"/>
      <c r="C26" s="156"/>
      <c r="D26" s="29" t="s">
        <v>270</v>
      </c>
      <c r="E26" s="20">
        <v>4</v>
      </c>
      <c r="F26" s="53" t="s">
        <v>44</v>
      </c>
      <c r="G26" s="53" t="s">
        <v>44</v>
      </c>
      <c r="H26" s="147"/>
      <c r="I26" s="148"/>
      <c r="J26" s="28" t="s">
        <v>274</v>
      </c>
      <c r="K26" s="20" t="s">
        <v>274</v>
      </c>
    </row>
    <row r="27" spans="1:11" s="19" customFormat="1" ht="33" customHeight="1">
      <c r="A27" s="154"/>
      <c r="B27" s="155" t="s">
        <v>45</v>
      </c>
      <c r="C27" s="155" t="s">
        <v>305</v>
      </c>
      <c r="D27" s="29" t="s">
        <v>86</v>
      </c>
      <c r="E27" s="20">
        <f>7+3</f>
        <v>10</v>
      </c>
      <c r="F27" s="28" t="s">
        <v>271</v>
      </c>
      <c r="G27" s="28" t="s">
        <v>134</v>
      </c>
      <c r="H27" s="145" t="s">
        <v>49</v>
      </c>
      <c r="I27" s="146"/>
      <c r="J27" s="28" t="s">
        <v>274</v>
      </c>
      <c r="K27" s="20" t="s">
        <v>274</v>
      </c>
    </row>
    <row r="28" spans="1:11" s="19" customFormat="1" ht="33" customHeight="1">
      <c r="A28" s="154"/>
      <c r="B28" s="156"/>
      <c r="C28" s="156"/>
      <c r="D28" s="29" t="s">
        <v>116</v>
      </c>
      <c r="E28" s="94">
        <f>8+2</f>
        <v>10</v>
      </c>
      <c r="F28" s="28" t="s">
        <v>272</v>
      </c>
      <c r="G28" s="28" t="s">
        <v>134</v>
      </c>
      <c r="H28" s="147"/>
      <c r="I28" s="148"/>
      <c r="J28" s="28" t="s">
        <v>274</v>
      </c>
      <c r="K28" s="20" t="s">
        <v>274</v>
      </c>
    </row>
    <row r="29" spans="1:11" s="19" customFormat="1" ht="33" customHeight="1">
      <c r="A29" s="154"/>
      <c r="B29" s="156"/>
      <c r="C29" s="156"/>
      <c r="D29" s="29" t="s">
        <v>118</v>
      </c>
      <c r="E29" s="94">
        <f>7+3</f>
        <v>10</v>
      </c>
      <c r="F29" s="28" t="s">
        <v>119</v>
      </c>
      <c r="G29" s="28" t="s">
        <v>117</v>
      </c>
      <c r="H29" s="147"/>
      <c r="I29" s="148"/>
      <c r="J29" s="28" t="s">
        <v>274</v>
      </c>
      <c r="K29" s="20" t="s">
        <v>274</v>
      </c>
    </row>
    <row r="30" spans="1:11" s="19" customFormat="1" ht="33" customHeight="1">
      <c r="A30" s="154"/>
      <c r="B30" s="156"/>
      <c r="C30" s="156"/>
      <c r="D30" s="29" t="s">
        <v>54</v>
      </c>
      <c r="E30" s="20">
        <f>8+2</f>
        <v>10</v>
      </c>
      <c r="F30" s="28" t="s">
        <v>273</v>
      </c>
      <c r="G30" s="28" t="s">
        <v>134</v>
      </c>
      <c r="H30" s="147"/>
      <c r="I30" s="148"/>
      <c r="J30" s="28" t="s">
        <v>274</v>
      </c>
      <c r="K30" s="20" t="s">
        <v>274</v>
      </c>
    </row>
    <row r="31" spans="1:11" s="19" customFormat="1" ht="25.5" customHeight="1">
      <c r="A31" s="161" t="s">
        <v>57</v>
      </c>
      <c r="B31" s="161"/>
      <c r="C31" s="161"/>
      <c r="D31" s="161"/>
      <c r="E31" s="161"/>
      <c r="F31" s="161"/>
      <c r="G31" s="161"/>
      <c r="H31" s="161"/>
      <c r="I31" s="161"/>
      <c r="J31" s="26" t="e">
        <f>J8+SUM(J15:J30)</f>
        <v>#DIV/0!</v>
      </c>
      <c r="K31" s="91"/>
    </row>
    <row r="32" spans="1:11" s="31" customFormat="1">
      <c r="A32" s="152" t="s">
        <v>275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1:11" s="19" customFormat="1">
      <c r="A33" s="162" t="s">
        <v>58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62" t="s">
        <v>276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52" t="s">
        <v>59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</row>
    <row r="36" spans="1:11" s="19" customFormat="1">
      <c r="E36" s="54"/>
      <c r="F36" s="54"/>
      <c r="G36" s="54"/>
      <c r="J36" s="55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4:K34"/>
    <mergeCell ref="B12:F12"/>
    <mergeCell ref="G12:K12"/>
    <mergeCell ref="K8:K11"/>
    <mergeCell ref="A7:C11"/>
    <mergeCell ref="A12:A13"/>
    <mergeCell ref="B13:F13"/>
    <mergeCell ref="G13:K13"/>
    <mergeCell ref="A35:K35"/>
    <mergeCell ref="A14:A30"/>
    <mergeCell ref="B15:B26"/>
    <mergeCell ref="B27:B30"/>
    <mergeCell ref="C15:C17"/>
    <mergeCell ref="C18:C20"/>
    <mergeCell ref="C21:C23"/>
    <mergeCell ref="C24:C26"/>
    <mergeCell ref="C27:C30"/>
    <mergeCell ref="H15:I23"/>
    <mergeCell ref="H24:I26"/>
    <mergeCell ref="H27:I30"/>
    <mergeCell ref="H14:I14"/>
    <mergeCell ref="A31:I31"/>
    <mergeCell ref="A32:K32"/>
    <mergeCell ref="A33:K33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workbookViewId="0">
      <selection activeCell="K14" sqref="K14"/>
    </sheetView>
  </sheetViews>
  <sheetFormatPr defaultColWidth="9" defaultRowHeight="13.5"/>
  <cols>
    <col min="1" max="1" width="4.125" customWidth="1"/>
    <col min="2" max="3" width="9.875" customWidth="1"/>
    <col min="4" max="4" width="20.5" customWidth="1"/>
    <col min="5" max="5" width="17.25" style="3" bestFit="1" customWidth="1"/>
    <col min="6" max="7" width="19.625" style="3" customWidth="1"/>
    <col min="8" max="9" width="15.25" customWidth="1"/>
    <col min="10" max="10" width="9.75" style="4" customWidth="1"/>
    <col min="11" max="11" width="14.625" customWidth="1"/>
  </cols>
  <sheetData>
    <row r="1" spans="1:11" ht="20.25">
      <c r="A1" s="140" t="s">
        <v>284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2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60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297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20.25" customHeight="1">
      <c r="A7" s="112" t="s">
        <v>6</v>
      </c>
      <c r="B7" s="127"/>
      <c r="C7" s="113"/>
      <c r="D7" s="95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37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299</v>
      </c>
      <c r="E9" s="90"/>
      <c r="F9" s="36"/>
      <c r="G9" s="36"/>
      <c r="H9" s="33"/>
      <c r="I9" s="37"/>
      <c r="J9" s="35"/>
      <c r="K9" s="125"/>
    </row>
    <row r="10" spans="1:11" s="32" customFormat="1" ht="20.25" customHeight="1">
      <c r="A10" s="114"/>
      <c r="B10" s="128"/>
      <c r="C10" s="115"/>
      <c r="D10" s="96" t="s">
        <v>300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25.5" customHeight="1">
      <c r="A12" s="10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32" customFormat="1" ht="69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25.5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34" t="s">
        <v>309</v>
      </c>
    </row>
    <row r="15" spans="1:11" s="32" customFormat="1" ht="26.25" customHeight="1">
      <c r="A15" s="105"/>
      <c r="B15" s="106" t="s">
        <v>21</v>
      </c>
      <c r="C15" s="106" t="s">
        <v>22</v>
      </c>
      <c r="D15" s="44" t="s">
        <v>61</v>
      </c>
      <c r="E15" s="40">
        <v>5</v>
      </c>
      <c r="F15" s="85" t="s">
        <v>62</v>
      </c>
      <c r="G15" s="85" t="s">
        <v>62</v>
      </c>
      <c r="H15" s="112" t="s">
        <v>278</v>
      </c>
      <c r="I15" s="113"/>
      <c r="J15" s="33" t="s">
        <v>274</v>
      </c>
      <c r="K15" s="33" t="s">
        <v>274</v>
      </c>
    </row>
    <row r="16" spans="1:11" s="32" customFormat="1" ht="26.25" customHeight="1">
      <c r="A16" s="105"/>
      <c r="B16" s="107"/>
      <c r="C16" s="107"/>
      <c r="D16" s="44" t="s">
        <v>63</v>
      </c>
      <c r="E16" s="40">
        <v>5</v>
      </c>
      <c r="F16" s="85" t="s">
        <v>64</v>
      </c>
      <c r="G16" s="85" t="s">
        <v>64</v>
      </c>
      <c r="H16" s="114"/>
      <c r="I16" s="115"/>
      <c r="J16" s="33" t="s">
        <v>274</v>
      </c>
      <c r="K16" s="33" t="s">
        <v>274</v>
      </c>
    </row>
    <row r="17" spans="1:11" s="32" customFormat="1" ht="26.25" customHeight="1">
      <c r="A17" s="105"/>
      <c r="B17" s="107"/>
      <c r="C17" s="111"/>
      <c r="D17" s="44" t="s">
        <v>65</v>
      </c>
      <c r="E17" s="40">
        <v>5</v>
      </c>
      <c r="F17" s="85" t="s">
        <v>66</v>
      </c>
      <c r="G17" s="85" t="s">
        <v>66</v>
      </c>
      <c r="H17" s="114"/>
      <c r="I17" s="115"/>
      <c r="J17" s="33" t="s">
        <v>274</v>
      </c>
      <c r="K17" s="33" t="s">
        <v>274</v>
      </c>
    </row>
    <row r="18" spans="1:11" s="32" customFormat="1" ht="26.25" customHeight="1">
      <c r="A18" s="105"/>
      <c r="B18" s="107"/>
      <c r="C18" s="106" t="s">
        <v>32</v>
      </c>
      <c r="D18" s="44" t="s">
        <v>67</v>
      </c>
      <c r="E18" s="40">
        <v>2</v>
      </c>
      <c r="F18" s="85" t="s">
        <v>68</v>
      </c>
      <c r="G18" s="85" t="s">
        <v>68</v>
      </c>
      <c r="H18" s="114"/>
      <c r="I18" s="115"/>
      <c r="J18" s="33" t="s">
        <v>274</v>
      </c>
      <c r="K18" s="33" t="s">
        <v>274</v>
      </c>
    </row>
    <row r="19" spans="1:11" s="32" customFormat="1" ht="26.25" customHeight="1">
      <c r="A19" s="105"/>
      <c r="B19" s="107"/>
      <c r="C19" s="107"/>
      <c r="D19" s="44" t="s">
        <v>69</v>
      </c>
      <c r="E19" s="40">
        <v>2</v>
      </c>
      <c r="F19" s="85" t="s">
        <v>68</v>
      </c>
      <c r="G19" s="85" t="s">
        <v>68</v>
      </c>
      <c r="H19" s="114"/>
      <c r="I19" s="115"/>
      <c r="J19" s="33" t="s">
        <v>274</v>
      </c>
      <c r="K19" s="33" t="s">
        <v>274</v>
      </c>
    </row>
    <row r="20" spans="1:11" s="32" customFormat="1" ht="26.25" customHeight="1">
      <c r="A20" s="105"/>
      <c r="B20" s="107"/>
      <c r="C20" s="107"/>
      <c r="D20" s="44" t="s">
        <v>70</v>
      </c>
      <c r="E20" s="40">
        <v>2</v>
      </c>
      <c r="F20" s="85" t="s">
        <v>68</v>
      </c>
      <c r="G20" s="85" t="s">
        <v>68</v>
      </c>
      <c r="H20" s="114"/>
      <c r="I20" s="115"/>
      <c r="J20" s="33" t="s">
        <v>274</v>
      </c>
      <c r="K20" s="33" t="s">
        <v>274</v>
      </c>
    </row>
    <row r="21" spans="1:11" s="32" customFormat="1" ht="26.25" customHeight="1">
      <c r="A21" s="105"/>
      <c r="B21" s="107"/>
      <c r="C21" s="107"/>
      <c r="D21" s="44" t="s">
        <v>71</v>
      </c>
      <c r="E21" s="40">
        <v>1</v>
      </c>
      <c r="F21" s="85" t="s">
        <v>72</v>
      </c>
      <c r="G21" s="85" t="s">
        <v>72</v>
      </c>
      <c r="H21" s="114"/>
      <c r="I21" s="115"/>
      <c r="J21" s="33" t="s">
        <v>274</v>
      </c>
      <c r="K21" s="33" t="s">
        <v>274</v>
      </c>
    </row>
    <row r="22" spans="1:11" s="32" customFormat="1" ht="26.25" customHeight="1">
      <c r="A22" s="105"/>
      <c r="B22" s="107"/>
      <c r="C22" s="107"/>
      <c r="D22" s="44" t="s">
        <v>73</v>
      </c>
      <c r="E22" s="40">
        <v>2</v>
      </c>
      <c r="F22" s="85" t="s">
        <v>68</v>
      </c>
      <c r="G22" s="85" t="s">
        <v>68</v>
      </c>
      <c r="H22" s="114"/>
      <c r="I22" s="115"/>
      <c r="J22" s="33" t="s">
        <v>274</v>
      </c>
      <c r="K22" s="33" t="s">
        <v>274</v>
      </c>
    </row>
    <row r="23" spans="1:11" s="32" customFormat="1" ht="26.25" customHeight="1">
      <c r="A23" s="105"/>
      <c r="B23" s="107"/>
      <c r="C23" s="107"/>
      <c r="D23" s="44" t="s">
        <v>74</v>
      </c>
      <c r="E23" s="40">
        <v>2</v>
      </c>
      <c r="F23" s="85" t="s">
        <v>68</v>
      </c>
      <c r="G23" s="85" t="s">
        <v>68</v>
      </c>
      <c r="H23" s="114"/>
      <c r="I23" s="115"/>
      <c r="J23" s="33" t="s">
        <v>274</v>
      </c>
      <c r="K23" s="33" t="s">
        <v>274</v>
      </c>
    </row>
    <row r="24" spans="1:11" s="32" customFormat="1" ht="26.25" customHeight="1">
      <c r="A24" s="105"/>
      <c r="B24" s="107"/>
      <c r="C24" s="111"/>
      <c r="D24" s="44" t="s">
        <v>75</v>
      </c>
      <c r="E24" s="40">
        <v>2</v>
      </c>
      <c r="F24" s="85" t="s">
        <v>68</v>
      </c>
      <c r="G24" s="85" t="s">
        <v>68</v>
      </c>
      <c r="H24" s="114"/>
      <c r="I24" s="115"/>
      <c r="J24" s="33" t="s">
        <v>274</v>
      </c>
      <c r="K24" s="33" t="s">
        <v>274</v>
      </c>
    </row>
    <row r="25" spans="1:11" s="32" customFormat="1" ht="26.25" customHeight="1">
      <c r="A25" s="105"/>
      <c r="B25" s="107"/>
      <c r="C25" s="110" t="s">
        <v>304</v>
      </c>
      <c r="D25" s="44" t="s">
        <v>76</v>
      </c>
      <c r="E25" s="40">
        <v>4</v>
      </c>
      <c r="F25" s="43" t="s">
        <v>77</v>
      </c>
      <c r="G25" s="43" t="s">
        <v>77</v>
      </c>
      <c r="H25" s="114"/>
      <c r="I25" s="115"/>
      <c r="J25" s="33" t="s">
        <v>274</v>
      </c>
      <c r="K25" s="33" t="s">
        <v>274</v>
      </c>
    </row>
    <row r="26" spans="1:11" s="32" customFormat="1" ht="26.25" customHeight="1">
      <c r="A26" s="105"/>
      <c r="B26" s="107"/>
      <c r="C26" s="107"/>
      <c r="D26" s="44" t="s">
        <v>78</v>
      </c>
      <c r="E26" s="40">
        <v>4</v>
      </c>
      <c r="F26" s="43" t="s">
        <v>77</v>
      </c>
      <c r="G26" s="43" t="s">
        <v>77</v>
      </c>
      <c r="H26" s="114"/>
      <c r="I26" s="115"/>
      <c r="J26" s="33" t="s">
        <v>274</v>
      </c>
      <c r="K26" s="33" t="s">
        <v>274</v>
      </c>
    </row>
    <row r="27" spans="1:11" s="32" customFormat="1" ht="26.25" customHeight="1">
      <c r="A27" s="105"/>
      <c r="B27" s="107"/>
      <c r="C27" s="107"/>
      <c r="D27" s="44" t="s">
        <v>79</v>
      </c>
      <c r="E27" s="40">
        <v>4</v>
      </c>
      <c r="F27" s="43" t="s">
        <v>77</v>
      </c>
      <c r="G27" s="43" t="s">
        <v>77</v>
      </c>
      <c r="H27" s="129"/>
      <c r="I27" s="131"/>
      <c r="J27" s="33" t="s">
        <v>274</v>
      </c>
      <c r="K27" s="33" t="s">
        <v>274</v>
      </c>
    </row>
    <row r="28" spans="1:11" s="32" customFormat="1" ht="36" customHeight="1">
      <c r="A28" s="105"/>
      <c r="B28" s="107"/>
      <c r="C28" s="45" t="s">
        <v>42</v>
      </c>
      <c r="D28" s="44" t="s">
        <v>43</v>
      </c>
      <c r="E28" s="40">
        <v>10</v>
      </c>
      <c r="F28" s="40" t="s">
        <v>44</v>
      </c>
      <c r="G28" s="43" t="s">
        <v>44</v>
      </c>
      <c r="H28" s="112" t="s">
        <v>279</v>
      </c>
      <c r="I28" s="113"/>
      <c r="J28" s="33" t="s">
        <v>274</v>
      </c>
      <c r="K28" s="33" t="s">
        <v>274</v>
      </c>
    </row>
    <row r="29" spans="1:11" s="32" customFormat="1" ht="37.9" customHeight="1">
      <c r="A29" s="105"/>
      <c r="B29" s="106" t="s">
        <v>45</v>
      </c>
      <c r="C29" s="108" t="s">
        <v>305</v>
      </c>
      <c r="D29" s="44" t="s">
        <v>80</v>
      </c>
      <c r="E29" s="33">
        <f>7+3</f>
        <v>10</v>
      </c>
      <c r="F29" s="34" t="s">
        <v>81</v>
      </c>
      <c r="G29" s="33" t="s">
        <v>82</v>
      </c>
      <c r="H29" s="112" t="s">
        <v>49</v>
      </c>
      <c r="I29" s="113"/>
      <c r="J29" s="33" t="s">
        <v>274</v>
      </c>
      <c r="K29" s="33" t="s">
        <v>274</v>
      </c>
    </row>
    <row r="30" spans="1:11" s="32" customFormat="1" ht="37.9" customHeight="1">
      <c r="A30" s="105"/>
      <c r="B30" s="107"/>
      <c r="C30" s="109"/>
      <c r="D30" s="44" t="s">
        <v>83</v>
      </c>
      <c r="E30" s="33">
        <f>8+2</f>
        <v>10</v>
      </c>
      <c r="F30" s="42" t="s">
        <v>84</v>
      </c>
      <c r="G30" s="33" t="s">
        <v>82</v>
      </c>
      <c r="H30" s="114"/>
      <c r="I30" s="115"/>
      <c r="J30" s="33" t="s">
        <v>274</v>
      </c>
      <c r="K30" s="33" t="s">
        <v>274</v>
      </c>
    </row>
    <row r="31" spans="1:11" s="32" customFormat="1" ht="28.5">
      <c r="A31" s="105"/>
      <c r="B31" s="107"/>
      <c r="C31" s="109"/>
      <c r="D31" s="44" t="s">
        <v>54</v>
      </c>
      <c r="E31" s="33">
        <f>8+2</f>
        <v>10</v>
      </c>
      <c r="F31" s="42" t="s">
        <v>85</v>
      </c>
      <c r="G31" s="33" t="s">
        <v>82</v>
      </c>
      <c r="H31" s="114"/>
      <c r="I31" s="115"/>
      <c r="J31" s="33" t="s">
        <v>274</v>
      </c>
      <c r="K31" s="33" t="s">
        <v>274</v>
      </c>
    </row>
    <row r="32" spans="1:11" s="32" customFormat="1" ht="28.5">
      <c r="A32" s="105"/>
      <c r="B32" s="107"/>
      <c r="C32" s="109"/>
      <c r="D32" s="44" t="s">
        <v>86</v>
      </c>
      <c r="E32" s="33">
        <f>7+3</f>
        <v>10</v>
      </c>
      <c r="F32" s="42" t="s">
        <v>87</v>
      </c>
      <c r="G32" s="33" t="s">
        <v>82</v>
      </c>
      <c r="H32" s="114"/>
      <c r="I32" s="115"/>
      <c r="J32" s="33" t="s">
        <v>274</v>
      </c>
      <c r="K32" s="33" t="s">
        <v>274</v>
      </c>
    </row>
    <row r="33" spans="1:11" s="32" customFormat="1" ht="25.5" customHeight="1">
      <c r="A33" s="118" t="s">
        <v>57</v>
      </c>
      <c r="B33" s="118"/>
      <c r="C33" s="118"/>
      <c r="D33" s="118"/>
      <c r="E33" s="118"/>
      <c r="F33" s="118"/>
      <c r="G33" s="118"/>
      <c r="H33" s="118"/>
      <c r="I33" s="118"/>
      <c r="J33" s="38" t="e">
        <f>J8+SUM(J15:J32)</f>
        <v>#DIV/0!</v>
      </c>
      <c r="K33" s="90"/>
    </row>
    <row r="34" spans="1:11" s="52" customFormat="1" ht="14.25">
      <c r="A34" s="103" t="s">
        <v>280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s="32" customFormat="1" ht="14.25">
      <c r="A35" s="102" t="s">
        <v>58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s="32" customFormat="1" ht="14.25">
      <c r="A36" s="102" t="s">
        <v>281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s="32" customFormat="1" ht="14.25">
      <c r="A37" s="103" t="s">
        <v>59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6:K36"/>
    <mergeCell ref="A37:K37"/>
    <mergeCell ref="A14:A32"/>
    <mergeCell ref="B15:B28"/>
    <mergeCell ref="B29:B32"/>
    <mergeCell ref="C15:C17"/>
    <mergeCell ref="C18:C24"/>
    <mergeCell ref="C25:C27"/>
    <mergeCell ref="C29:C32"/>
    <mergeCell ref="H15:I27"/>
    <mergeCell ref="H29:I32"/>
    <mergeCell ref="H14:I14"/>
    <mergeCell ref="H28:I28"/>
    <mergeCell ref="A33:I33"/>
    <mergeCell ref="A34:K34"/>
    <mergeCell ref="A35:K35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6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1" zoomScale="93" zoomScaleNormal="93" workbookViewId="0">
      <selection activeCell="K14" sqref="K14"/>
    </sheetView>
  </sheetViews>
  <sheetFormatPr defaultColWidth="9" defaultRowHeight="13.5"/>
  <cols>
    <col min="1" max="1" width="5.75" customWidth="1"/>
    <col min="2" max="2" width="7.5" customWidth="1"/>
    <col min="3" max="3" width="9.75" customWidth="1"/>
    <col min="4" max="4" width="21" customWidth="1"/>
    <col min="5" max="5" width="16.5" style="3" customWidth="1"/>
    <col min="6" max="6" width="19.625" style="3" customWidth="1"/>
    <col min="7" max="7" width="18.875" style="3" customWidth="1"/>
    <col min="8" max="8" width="14.375" bestFit="1" customWidth="1"/>
    <col min="9" max="9" width="14.5" bestFit="1" customWidth="1"/>
    <col min="10" max="10" width="8.375" style="4" customWidth="1"/>
    <col min="11" max="11" width="15.25" customWidth="1"/>
  </cols>
  <sheetData>
    <row r="1" spans="1:11" ht="20.25">
      <c r="A1" s="140" t="s">
        <v>285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8.75" hidden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88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277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28.5" customHeight="1">
      <c r="A7" s="112" t="s">
        <v>6</v>
      </c>
      <c r="B7" s="127"/>
      <c r="C7" s="113"/>
      <c r="D7" s="95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37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299</v>
      </c>
      <c r="E9" s="90"/>
      <c r="F9" s="36"/>
      <c r="G9" s="36"/>
      <c r="H9" s="33"/>
      <c r="I9" s="37"/>
      <c r="J9" s="35"/>
      <c r="K9" s="125"/>
    </row>
    <row r="10" spans="1:11" s="32" customFormat="1" ht="20.25" customHeight="1">
      <c r="A10" s="114"/>
      <c r="B10" s="128"/>
      <c r="C10" s="115"/>
      <c r="D10" s="96" t="s">
        <v>300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27.75" customHeight="1">
      <c r="A12" s="10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32" customFormat="1" ht="71.25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33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34" t="s">
        <v>309</v>
      </c>
    </row>
    <row r="15" spans="1:11" s="32" customFormat="1" ht="24.75" customHeight="1">
      <c r="A15" s="105"/>
      <c r="B15" s="106" t="s">
        <v>21</v>
      </c>
      <c r="C15" s="106" t="s">
        <v>22</v>
      </c>
      <c r="D15" s="39" t="s">
        <v>89</v>
      </c>
      <c r="E15" s="40">
        <v>3</v>
      </c>
      <c r="F15" s="40" t="s">
        <v>90</v>
      </c>
      <c r="G15" s="40" t="s">
        <v>90</v>
      </c>
      <c r="H15" s="112" t="s">
        <v>278</v>
      </c>
      <c r="I15" s="113"/>
      <c r="J15" s="33" t="s">
        <v>274</v>
      </c>
      <c r="K15" s="33" t="s">
        <v>274</v>
      </c>
    </row>
    <row r="16" spans="1:11" s="32" customFormat="1" ht="24.75" customHeight="1">
      <c r="A16" s="105"/>
      <c r="B16" s="107"/>
      <c r="C16" s="107"/>
      <c r="D16" s="39" t="s">
        <v>91</v>
      </c>
      <c r="E16" s="40">
        <v>3</v>
      </c>
      <c r="F16" s="40" t="s">
        <v>90</v>
      </c>
      <c r="G16" s="40" t="s">
        <v>90</v>
      </c>
      <c r="H16" s="114"/>
      <c r="I16" s="115"/>
      <c r="J16" s="33" t="s">
        <v>274</v>
      </c>
      <c r="K16" s="33" t="s">
        <v>274</v>
      </c>
    </row>
    <row r="17" spans="1:11" s="32" customFormat="1" ht="24.75" customHeight="1">
      <c r="A17" s="105"/>
      <c r="B17" s="107"/>
      <c r="C17" s="107"/>
      <c r="D17" s="39" t="s">
        <v>92</v>
      </c>
      <c r="E17" s="40">
        <v>3</v>
      </c>
      <c r="F17" s="40" t="s">
        <v>90</v>
      </c>
      <c r="G17" s="40" t="s">
        <v>90</v>
      </c>
      <c r="H17" s="114"/>
      <c r="I17" s="115"/>
      <c r="J17" s="33" t="s">
        <v>274</v>
      </c>
      <c r="K17" s="33" t="s">
        <v>274</v>
      </c>
    </row>
    <row r="18" spans="1:11" s="32" customFormat="1" ht="24.75" customHeight="1">
      <c r="A18" s="105"/>
      <c r="B18" s="107"/>
      <c r="C18" s="107"/>
      <c r="D18" s="39" t="s">
        <v>93</v>
      </c>
      <c r="E18" s="40">
        <v>3</v>
      </c>
      <c r="F18" s="40" t="s">
        <v>94</v>
      </c>
      <c r="G18" s="40" t="s">
        <v>94</v>
      </c>
      <c r="H18" s="114"/>
      <c r="I18" s="115"/>
      <c r="J18" s="33" t="s">
        <v>274</v>
      </c>
      <c r="K18" s="33" t="s">
        <v>274</v>
      </c>
    </row>
    <row r="19" spans="1:11" s="32" customFormat="1" ht="24.75" customHeight="1">
      <c r="A19" s="105"/>
      <c r="B19" s="107"/>
      <c r="C19" s="107"/>
      <c r="D19" s="39" t="s">
        <v>95</v>
      </c>
      <c r="E19" s="40">
        <v>3</v>
      </c>
      <c r="F19" s="40" t="s">
        <v>96</v>
      </c>
      <c r="G19" s="40" t="s">
        <v>96</v>
      </c>
      <c r="H19" s="114"/>
      <c r="I19" s="115"/>
      <c r="J19" s="33" t="s">
        <v>274</v>
      </c>
      <c r="K19" s="33" t="s">
        <v>274</v>
      </c>
    </row>
    <row r="20" spans="1:11" s="32" customFormat="1" ht="24.75" customHeight="1">
      <c r="A20" s="105"/>
      <c r="B20" s="107"/>
      <c r="C20" s="106" t="s">
        <v>32</v>
      </c>
      <c r="D20" s="41" t="s">
        <v>97</v>
      </c>
      <c r="E20" s="42">
        <v>4</v>
      </c>
      <c r="F20" s="40" t="s">
        <v>34</v>
      </c>
      <c r="G20" s="40" t="s">
        <v>34</v>
      </c>
      <c r="H20" s="114"/>
      <c r="I20" s="115"/>
      <c r="J20" s="33" t="s">
        <v>274</v>
      </c>
      <c r="K20" s="33" t="s">
        <v>274</v>
      </c>
    </row>
    <row r="21" spans="1:11" s="32" customFormat="1" ht="37.5" customHeight="1">
      <c r="A21" s="105"/>
      <c r="B21" s="107"/>
      <c r="C21" s="107"/>
      <c r="D21" s="41" t="s">
        <v>98</v>
      </c>
      <c r="E21" s="42">
        <v>4</v>
      </c>
      <c r="F21" s="40" t="s">
        <v>99</v>
      </c>
      <c r="G21" s="40" t="s">
        <v>99</v>
      </c>
      <c r="H21" s="114"/>
      <c r="I21" s="115"/>
      <c r="J21" s="33" t="s">
        <v>274</v>
      </c>
      <c r="K21" s="33" t="s">
        <v>274</v>
      </c>
    </row>
    <row r="22" spans="1:11" s="32" customFormat="1" ht="24" customHeight="1">
      <c r="A22" s="105"/>
      <c r="B22" s="107"/>
      <c r="C22" s="111"/>
      <c r="D22" s="41" t="s">
        <v>100</v>
      </c>
      <c r="E22" s="42">
        <v>5</v>
      </c>
      <c r="F22" s="40" t="s">
        <v>101</v>
      </c>
      <c r="G22" s="40" t="s">
        <v>101</v>
      </c>
      <c r="H22" s="114"/>
      <c r="I22" s="115"/>
      <c r="J22" s="33" t="s">
        <v>274</v>
      </c>
      <c r="K22" s="33" t="s">
        <v>274</v>
      </c>
    </row>
    <row r="23" spans="1:11" s="32" customFormat="1" ht="24" customHeight="1">
      <c r="A23" s="105"/>
      <c r="B23" s="107"/>
      <c r="C23" s="144" t="s">
        <v>304</v>
      </c>
      <c r="D23" s="41" t="s">
        <v>102</v>
      </c>
      <c r="E23" s="42">
        <v>2</v>
      </c>
      <c r="F23" s="43" t="s">
        <v>77</v>
      </c>
      <c r="G23" s="43" t="s">
        <v>77</v>
      </c>
      <c r="H23" s="114"/>
      <c r="I23" s="115"/>
      <c r="J23" s="33" t="s">
        <v>274</v>
      </c>
      <c r="K23" s="33" t="s">
        <v>274</v>
      </c>
    </row>
    <row r="24" spans="1:11" s="32" customFormat="1" ht="24" customHeight="1">
      <c r="A24" s="105"/>
      <c r="B24" s="107"/>
      <c r="C24" s="107"/>
      <c r="D24" s="41" t="s">
        <v>103</v>
      </c>
      <c r="E24" s="42">
        <v>2</v>
      </c>
      <c r="F24" s="43" t="s">
        <v>77</v>
      </c>
      <c r="G24" s="43" t="s">
        <v>77</v>
      </c>
      <c r="H24" s="114"/>
      <c r="I24" s="115"/>
      <c r="J24" s="33" t="s">
        <v>274</v>
      </c>
      <c r="K24" s="33" t="s">
        <v>274</v>
      </c>
    </row>
    <row r="25" spans="1:11" s="32" customFormat="1" ht="24" customHeight="1">
      <c r="A25" s="105"/>
      <c r="B25" s="107"/>
      <c r="C25" s="107"/>
      <c r="D25" s="41" t="s">
        <v>104</v>
      </c>
      <c r="E25" s="42">
        <v>2</v>
      </c>
      <c r="F25" s="43" t="s">
        <v>77</v>
      </c>
      <c r="G25" s="43" t="s">
        <v>77</v>
      </c>
      <c r="H25" s="114"/>
      <c r="I25" s="115"/>
      <c r="J25" s="33" t="s">
        <v>274</v>
      </c>
      <c r="K25" s="33" t="s">
        <v>274</v>
      </c>
    </row>
    <row r="26" spans="1:11" s="32" customFormat="1" ht="24" customHeight="1">
      <c r="A26" s="105"/>
      <c r="B26" s="107"/>
      <c r="C26" s="107"/>
      <c r="D26" s="41" t="s">
        <v>105</v>
      </c>
      <c r="E26" s="42">
        <v>3</v>
      </c>
      <c r="F26" s="43" t="s">
        <v>77</v>
      </c>
      <c r="G26" s="43" t="s">
        <v>77</v>
      </c>
      <c r="H26" s="114"/>
      <c r="I26" s="115"/>
      <c r="J26" s="33" t="s">
        <v>274</v>
      </c>
      <c r="K26" s="33" t="s">
        <v>274</v>
      </c>
    </row>
    <row r="27" spans="1:11" s="32" customFormat="1" ht="24" customHeight="1">
      <c r="A27" s="105"/>
      <c r="B27" s="107"/>
      <c r="C27" s="107"/>
      <c r="D27" s="44" t="s">
        <v>106</v>
      </c>
      <c r="E27" s="42">
        <v>3</v>
      </c>
      <c r="F27" s="43" t="s">
        <v>77</v>
      </c>
      <c r="G27" s="43" t="s">
        <v>77</v>
      </c>
      <c r="H27" s="129"/>
      <c r="I27" s="131"/>
      <c r="J27" s="33" t="s">
        <v>274</v>
      </c>
      <c r="K27" s="33" t="s">
        <v>274</v>
      </c>
    </row>
    <row r="28" spans="1:11" s="32" customFormat="1" ht="46.5" customHeight="1">
      <c r="A28" s="105"/>
      <c r="B28" s="107"/>
      <c r="C28" s="45" t="s">
        <v>42</v>
      </c>
      <c r="D28" s="44" t="s">
        <v>43</v>
      </c>
      <c r="E28" s="33">
        <v>10</v>
      </c>
      <c r="F28" s="40" t="s">
        <v>44</v>
      </c>
      <c r="G28" s="40" t="s">
        <v>44</v>
      </c>
      <c r="H28" s="112" t="s">
        <v>279</v>
      </c>
      <c r="I28" s="113"/>
      <c r="J28" s="33" t="s">
        <v>274</v>
      </c>
      <c r="K28" s="33" t="s">
        <v>274</v>
      </c>
    </row>
    <row r="29" spans="1:11" s="32" customFormat="1" ht="49.5" customHeight="1">
      <c r="A29" s="105"/>
      <c r="B29" s="106" t="s">
        <v>45</v>
      </c>
      <c r="C29" s="110" t="s">
        <v>305</v>
      </c>
      <c r="D29" s="41" t="s">
        <v>80</v>
      </c>
      <c r="E29" s="33">
        <f>8+2</f>
        <v>10</v>
      </c>
      <c r="F29" s="40" t="s">
        <v>107</v>
      </c>
      <c r="G29" s="40" t="s">
        <v>108</v>
      </c>
      <c r="H29" s="145" t="s">
        <v>49</v>
      </c>
      <c r="I29" s="146"/>
      <c r="J29" s="33" t="s">
        <v>274</v>
      </c>
      <c r="K29" s="33" t="s">
        <v>274</v>
      </c>
    </row>
    <row r="30" spans="1:11" s="32" customFormat="1" ht="44.25" customHeight="1">
      <c r="A30" s="105"/>
      <c r="B30" s="107"/>
      <c r="C30" s="107"/>
      <c r="D30" s="41" t="s">
        <v>83</v>
      </c>
      <c r="E30" s="33">
        <f>7+3</f>
        <v>10</v>
      </c>
      <c r="F30" s="40" t="s">
        <v>109</v>
      </c>
      <c r="G30" s="40" t="s">
        <v>110</v>
      </c>
      <c r="H30" s="147"/>
      <c r="I30" s="148"/>
      <c r="J30" s="33" t="s">
        <v>274</v>
      </c>
      <c r="K30" s="33" t="s">
        <v>274</v>
      </c>
    </row>
    <row r="31" spans="1:11" s="32" customFormat="1" ht="51" customHeight="1">
      <c r="A31" s="105"/>
      <c r="B31" s="107"/>
      <c r="C31" s="107"/>
      <c r="D31" s="41" t="s">
        <v>111</v>
      </c>
      <c r="E31" s="33">
        <f>7+3</f>
        <v>10</v>
      </c>
      <c r="F31" s="40" t="s">
        <v>112</v>
      </c>
      <c r="G31" s="40" t="s">
        <v>108</v>
      </c>
      <c r="H31" s="147"/>
      <c r="I31" s="148"/>
      <c r="J31" s="33" t="s">
        <v>274</v>
      </c>
      <c r="K31" s="33" t="s">
        <v>274</v>
      </c>
    </row>
    <row r="32" spans="1:11" s="32" customFormat="1" ht="39.75" customHeight="1">
      <c r="A32" s="105"/>
      <c r="B32" s="107"/>
      <c r="C32" s="111"/>
      <c r="D32" s="41" t="s">
        <v>54</v>
      </c>
      <c r="E32" s="33">
        <f>8+2</f>
        <v>10</v>
      </c>
      <c r="F32" s="40" t="s">
        <v>113</v>
      </c>
      <c r="G32" s="33" t="s">
        <v>82</v>
      </c>
      <c r="H32" s="147"/>
      <c r="I32" s="148"/>
      <c r="J32" s="33" t="s">
        <v>274</v>
      </c>
      <c r="K32" s="33" t="s">
        <v>274</v>
      </c>
    </row>
    <row r="33" spans="1:11" s="32" customFormat="1" ht="25.5" customHeight="1">
      <c r="A33" s="149" t="s">
        <v>57</v>
      </c>
      <c r="B33" s="150"/>
      <c r="C33" s="150"/>
      <c r="D33" s="150"/>
      <c r="E33" s="150"/>
      <c r="F33" s="150"/>
      <c r="G33" s="150"/>
      <c r="H33" s="150"/>
      <c r="I33" s="151"/>
      <c r="J33" s="46" t="e">
        <f>J8+SUM(J15:J32)</f>
        <v>#DIV/0!</v>
      </c>
      <c r="K33" s="47"/>
    </row>
    <row r="34" spans="1:11" s="51" customFormat="1" ht="18" customHeight="1">
      <c r="A34" s="48"/>
      <c r="B34" s="48"/>
      <c r="C34" s="48"/>
      <c r="D34" s="48"/>
      <c r="E34" s="48"/>
      <c r="F34" s="48"/>
      <c r="G34" s="48"/>
      <c r="H34" s="48"/>
      <c r="I34" s="48"/>
      <c r="J34" s="49"/>
      <c r="K34" s="50"/>
    </row>
    <row r="35" spans="1:11" s="52" customFormat="1" ht="14.25">
      <c r="A35" s="103" t="s">
        <v>280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s="32" customFormat="1" ht="14.25">
      <c r="A36" s="102" t="s">
        <v>58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s="32" customFormat="1" ht="14.25">
      <c r="A37" s="102" t="s">
        <v>281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s="32" customFormat="1" ht="14.25">
      <c r="A38" s="103" t="s">
        <v>59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7:K37"/>
    <mergeCell ref="A38:K38"/>
    <mergeCell ref="A14:A32"/>
    <mergeCell ref="B15:B28"/>
    <mergeCell ref="B29:B32"/>
    <mergeCell ref="C15:C19"/>
    <mergeCell ref="C20:C22"/>
    <mergeCell ref="C23:C27"/>
    <mergeCell ref="C29:C32"/>
    <mergeCell ref="H15:I27"/>
    <mergeCell ref="H29:I32"/>
    <mergeCell ref="H14:I14"/>
    <mergeCell ref="H28:I28"/>
    <mergeCell ref="A33:I33"/>
    <mergeCell ref="A35:K35"/>
    <mergeCell ref="A36:K36"/>
  </mergeCells>
  <phoneticPr fontId="11" type="noConversion"/>
  <pageMargins left="0.51181102362204722" right="0.51181102362204722" top="0.55118110236220474" bottom="0.55118110236220474" header="0.31496062992125984" footer="0.31496062992125984"/>
  <pageSetup paperSize="9" scale="7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16" zoomScaleNormal="100" workbookViewId="0">
      <selection activeCell="A4" sqref="A4:K23"/>
    </sheetView>
  </sheetViews>
  <sheetFormatPr defaultColWidth="9" defaultRowHeight="13.5"/>
  <cols>
    <col min="1" max="1" width="4.125" customWidth="1"/>
    <col min="2" max="2" width="8.75" customWidth="1"/>
    <col min="3" max="3" width="10" customWidth="1"/>
    <col min="4" max="4" width="23.25" customWidth="1"/>
    <col min="5" max="5" width="15.875" style="3" customWidth="1"/>
    <col min="6" max="6" width="14.375" style="3" customWidth="1"/>
    <col min="7" max="7" width="20.25" style="3" customWidth="1"/>
    <col min="8" max="8" width="10.375" customWidth="1"/>
    <col min="9" max="9" width="21.5" customWidth="1"/>
    <col min="10" max="10" width="8.75" style="4" customWidth="1"/>
    <col min="11" max="11" width="14.75" customWidth="1"/>
  </cols>
  <sheetData>
    <row r="1" spans="1:11" s="1" customFormat="1" ht="22.5">
      <c r="A1" s="141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s="2" customFormat="1" ht="18.75">
      <c r="A2" s="143" t="s">
        <v>311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s="2" customFormat="1" ht="11.25" customHeight="1">
      <c r="A3" s="17"/>
      <c r="B3" s="17"/>
      <c r="C3" s="17"/>
      <c r="D3" s="17"/>
      <c r="E3" s="7"/>
      <c r="F3" s="7"/>
      <c r="G3" s="7"/>
      <c r="H3" s="17"/>
      <c r="I3" s="17"/>
      <c r="J3" s="18"/>
      <c r="K3" s="17"/>
    </row>
    <row r="4" spans="1:11" s="32" customFormat="1" ht="20.25" customHeight="1">
      <c r="A4" s="220" t="s">
        <v>1</v>
      </c>
      <c r="B4" s="221"/>
      <c r="C4" s="222"/>
      <c r="D4" s="220" t="s">
        <v>333</v>
      </c>
      <c r="E4" s="221"/>
      <c r="F4" s="221"/>
      <c r="G4" s="221"/>
      <c r="H4" s="221"/>
      <c r="I4" s="221"/>
      <c r="J4" s="221"/>
      <c r="K4" s="222"/>
    </row>
    <row r="5" spans="1:11" s="32" customFormat="1" ht="20.25" customHeight="1">
      <c r="A5" s="220" t="s">
        <v>3</v>
      </c>
      <c r="B5" s="221"/>
      <c r="C5" s="222"/>
      <c r="D5" s="220" t="s">
        <v>317</v>
      </c>
      <c r="E5" s="221"/>
      <c r="F5" s="222"/>
      <c r="G5" s="220" t="s">
        <v>5</v>
      </c>
      <c r="H5" s="222"/>
      <c r="I5" s="220" t="s">
        <v>336</v>
      </c>
      <c r="J5" s="221"/>
      <c r="K5" s="222"/>
    </row>
    <row r="6" spans="1:11" s="32" customFormat="1" ht="20.25" customHeight="1">
      <c r="A6" s="220" t="s">
        <v>337</v>
      </c>
      <c r="B6" s="221"/>
      <c r="C6" s="222"/>
      <c r="D6" s="220" t="s">
        <v>338</v>
      </c>
      <c r="E6" s="221"/>
      <c r="F6" s="222"/>
      <c r="G6" s="220" t="s">
        <v>339</v>
      </c>
      <c r="H6" s="222"/>
      <c r="I6" s="220">
        <v>60526089</v>
      </c>
      <c r="J6" s="221"/>
      <c r="K6" s="222"/>
    </row>
    <row r="7" spans="1:11" s="32" customFormat="1" ht="26.25" customHeight="1">
      <c r="A7" s="223" t="s">
        <v>6</v>
      </c>
      <c r="B7" s="224"/>
      <c r="C7" s="225"/>
      <c r="D7" s="226"/>
      <c r="E7" s="226" t="s">
        <v>340</v>
      </c>
      <c r="F7" s="227" t="s">
        <v>341</v>
      </c>
      <c r="G7" s="227" t="s">
        <v>342</v>
      </c>
      <c r="H7" s="228" t="s">
        <v>343</v>
      </c>
      <c r="I7" s="229" t="s">
        <v>344</v>
      </c>
      <c r="J7" s="230" t="s">
        <v>8</v>
      </c>
      <c r="K7" s="231"/>
    </row>
    <row r="8" spans="1:11" s="32" customFormat="1" ht="20.25" customHeight="1">
      <c r="A8" s="232"/>
      <c r="B8" s="233"/>
      <c r="C8" s="234"/>
      <c r="D8" s="226" t="s">
        <v>10</v>
      </c>
      <c r="E8" s="226">
        <v>205</v>
      </c>
      <c r="F8" s="235">
        <v>10</v>
      </c>
      <c r="G8" s="235">
        <v>10</v>
      </c>
      <c r="H8" s="227">
        <v>10</v>
      </c>
      <c r="I8" s="236">
        <f>+G8/F8</f>
        <v>1</v>
      </c>
      <c r="J8" s="230">
        <f>IF(H8*I8&lt;10,H8*I8,10)</f>
        <v>10</v>
      </c>
      <c r="K8" s="231" t="s">
        <v>11</v>
      </c>
    </row>
    <row r="9" spans="1:11" s="32" customFormat="1" ht="20.25" customHeight="1">
      <c r="A9" s="232"/>
      <c r="B9" s="233"/>
      <c r="C9" s="234"/>
      <c r="D9" s="237" t="s">
        <v>299</v>
      </c>
      <c r="E9" s="226">
        <v>205</v>
      </c>
      <c r="F9" s="235">
        <v>10</v>
      </c>
      <c r="G9" s="235">
        <v>10</v>
      </c>
      <c r="H9" s="227">
        <v>10</v>
      </c>
      <c r="I9" s="236">
        <f>+G9/F9</f>
        <v>1</v>
      </c>
      <c r="J9" s="230">
        <f>IF(H9*I9&lt;10,H9*I9,10)</f>
        <v>10</v>
      </c>
      <c r="K9" s="231" t="s">
        <v>11</v>
      </c>
    </row>
    <row r="10" spans="1:11" s="32" customFormat="1" ht="20.25" customHeight="1">
      <c r="A10" s="232"/>
      <c r="B10" s="233"/>
      <c r="C10" s="234"/>
      <c r="D10" s="237" t="s">
        <v>300</v>
      </c>
      <c r="E10" s="237"/>
      <c r="F10" s="227"/>
      <c r="G10" s="227"/>
      <c r="H10" s="227"/>
      <c r="I10" s="227"/>
      <c r="J10" s="230"/>
      <c r="K10" s="231"/>
    </row>
    <row r="11" spans="1:11" s="32" customFormat="1" ht="20.25" customHeight="1">
      <c r="A11" s="238"/>
      <c r="B11" s="239"/>
      <c r="C11" s="240"/>
      <c r="D11" s="237" t="s">
        <v>12</v>
      </c>
      <c r="E11" s="226"/>
      <c r="F11" s="227"/>
      <c r="G11" s="227"/>
      <c r="H11" s="227"/>
      <c r="I11" s="227"/>
      <c r="J11" s="230"/>
      <c r="K11" s="231"/>
    </row>
    <row r="12" spans="1:11" s="32" customFormat="1" ht="24" customHeight="1">
      <c r="A12" s="241" t="s">
        <v>13</v>
      </c>
      <c r="B12" s="242" t="s">
        <v>345</v>
      </c>
      <c r="C12" s="243"/>
      <c r="D12" s="243"/>
      <c r="E12" s="243"/>
      <c r="F12" s="244"/>
      <c r="G12" s="242" t="s">
        <v>346</v>
      </c>
      <c r="H12" s="245"/>
      <c r="I12" s="245"/>
      <c r="J12" s="245"/>
      <c r="K12" s="246"/>
    </row>
    <row r="13" spans="1:11" s="32" customFormat="1" ht="75" customHeight="1">
      <c r="A13" s="247"/>
      <c r="B13" s="248" t="s">
        <v>312</v>
      </c>
      <c r="C13" s="249"/>
      <c r="D13" s="249"/>
      <c r="E13" s="249"/>
      <c r="F13" s="250"/>
      <c r="G13" s="248" t="s">
        <v>312</v>
      </c>
      <c r="H13" s="249"/>
      <c r="I13" s="249"/>
      <c r="J13" s="249"/>
      <c r="K13" s="250"/>
    </row>
    <row r="14" spans="1:11" s="32" customFormat="1" ht="25.5" customHeight="1">
      <c r="A14" s="241" t="s">
        <v>14</v>
      </c>
      <c r="B14" s="228" t="s">
        <v>15</v>
      </c>
      <c r="C14" s="227" t="s">
        <v>16</v>
      </c>
      <c r="D14" s="220" t="s">
        <v>17</v>
      </c>
      <c r="E14" s="222"/>
      <c r="F14" s="228" t="s">
        <v>347</v>
      </c>
      <c r="G14" s="227" t="s">
        <v>348</v>
      </c>
      <c r="H14" s="220" t="s">
        <v>18</v>
      </c>
      <c r="I14" s="222"/>
      <c r="J14" s="251" t="s">
        <v>8</v>
      </c>
      <c r="K14" s="228" t="s">
        <v>309</v>
      </c>
    </row>
    <row r="15" spans="1:11" s="32" customFormat="1" ht="58.5" customHeight="1">
      <c r="A15" s="252"/>
      <c r="B15" s="253" t="s">
        <v>21</v>
      </c>
      <c r="C15" s="254" t="s">
        <v>22</v>
      </c>
      <c r="D15" s="220" t="s">
        <v>313</v>
      </c>
      <c r="E15" s="222">
        <v>15</v>
      </c>
      <c r="F15" s="255" t="s">
        <v>318</v>
      </c>
      <c r="G15" s="255" t="s">
        <v>329</v>
      </c>
      <c r="H15" s="256">
        <v>15</v>
      </c>
      <c r="I15" s="257"/>
      <c r="J15" s="227">
        <v>11</v>
      </c>
      <c r="K15" s="227" t="s">
        <v>330</v>
      </c>
    </row>
    <row r="16" spans="1:11" s="32" customFormat="1" ht="41.25" customHeight="1">
      <c r="A16" s="252"/>
      <c r="B16" s="258"/>
      <c r="C16" s="259" t="s">
        <v>32</v>
      </c>
      <c r="D16" s="220" t="s">
        <v>115</v>
      </c>
      <c r="E16" s="222">
        <v>6</v>
      </c>
      <c r="F16" s="255" t="s">
        <v>319</v>
      </c>
      <c r="G16" s="255" t="s">
        <v>314</v>
      </c>
      <c r="H16" s="256">
        <v>6</v>
      </c>
      <c r="I16" s="257"/>
      <c r="J16" s="227">
        <v>6</v>
      </c>
      <c r="K16" s="227"/>
    </row>
    <row r="17" spans="1:11" s="32" customFormat="1" ht="24.75" customHeight="1">
      <c r="A17" s="252"/>
      <c r="B17" s="258"/>
      <c r="C17" s="259"/>
      <c r="D17" s="220" t="s">
        <v>320</v>
      </c>
      <c r="E17" s="222">
        <v>7</v>
      </c>
      <c r="F17" s="260" t="s">
        <v>321</v>
      </c>
      <c r="G17" s="260" t="s">
        <v>321</v>
      </c>
      <c r="H17" s="256">
        <v>7</v>
      </c>
      <c r="I17" s="257"/>
      <c r="J17" s="227">
        <v>7</v>
      </c>
      <c r="K17" s="227"/>
    </row>
    <row r="18" spans="1:11" s="32" customFormat="1" ht="40.5" customHeight="1">
      <c r="A18" s="252"/>
      <c r="B18" s="258"/>
      <c r="C18" s="254" t="s">
        <v>304</v>
      </c>
      <c r="D18" s="220" t="s">
        <v>322</v>
      </c>
      <c r="E18" s="222">
        <v>12</v>
      </c>
      <c r="F18" s="261" t="s">
        <v>324</v>
      </c>
      <c r="G18" s="261" t="s">
        <v>328</v>
      </c>
      <c r="H18" s="256">
        <v>12</v>
      </c>
      <c r="I18" s="257"/>
      <c r="J18" s="227">
        <v>2</v>
      </c>
      <c r="K18" s="255" t="s">
        <v>331</v>
      </c>
    </row>
    <row r="19" spans="1:11" s="32" customFormat="1" ht="52.5" customHeight="1">
      <c r="A19" s="252"/>
      <c r="B19" s="258"/>
      <c r="C19" s="262" t="s">
        <v>42</v>
      </c>
      <c r="D19" s="220" t="s">
        <v>323</v>
      </c>
      <c r="E19" s="222">
        <v>10</v>
      </c>
      <c r="F19" s="255" t="s">
        <v>349</v>
      </c>
      <c r="G19" s="255" t="s">
        <v>349</v>
      </c>
      <c r="H19" s="256">
        <v>10</v>
      </c>
      <c r="I19" s="257"/>
      <c r="J19" s="227">
        <v>10</v>
      </c>
      <c r="K19" s="227"/>
    </row>
    <row r="20" spans="1:11" s="32" customFormat="1" ht="82.5" customHeight="1">
      <c r="A20" s="252"/>
      <c r="B20" s="263" t="s">
        <v>45</v>
      </c>
      <c r="C20" s="253" t="s">
        <v>305</v>
      </c>
      <c r="D20" s="220" t="s">
        <v>116</v>
      </c>
      <c r="E20" s="222">
        <v>13</v>
      </c>
      <c r="F20" s="264" t="s">
        <v>326</v>
      </c>
      <c r="G20" s="264" t="s">
        <v>332</v>
      </c>
      <c r="H20" s="256">
        <v>13</v>
      </c>
      <c r="I20" s="257"/>
      <c r="J20" s="227">
        <v>12</v>
      </c>
      <c r="K20" s="255" t="s">
        <v>335</v>
      </c>
    </row>
    <row r="21" spans="1:11" s="32" customFormat="1" ht="82.5" customHeight="1">
      <c r="A21" s="252"/>
      <c r="B21" s="263"/>
      <c r="C21" s="258"/>
      <c r="D21" s="220" t="s">
        <v>86</v>
      </c>
      <c r="E21" s="222">
        <v>13</v>
      </c>
      <c r="F21" s="264" t="s">
        <v>325</v>
      </c>
      <c r="G21" s="264" t="s">
        <v>315</v>
      </c>
      <c r="H21" s="256">
        <v>13</v>
      </c>
      <c r="I21" s="257"/>
      <c r="J21" s="227">
        <v>11</v>
      </c>
      <c r="K21" s="255" t="s">
        <v>334</v>
      </c>
    </row>
    <row r="22" spans="1:11" s="32" customFormat="1" ht="82.5" customHeight="1">
      <c r="A22" s="252"/>
      <c r="B22" s="263"/>
      <c r="C22" s="258"/>
      <c r="D22" s="220" t="s">
        <v>118</v>
      </c>
      <c r="E22" s="222">
        <v>14</v>
      </c>
      <c r="F22" s="264" t="s">
        <v>327</v>
      </c>
      <c r="G22" s="264" t="s">
        <v>316</v>
      </c>
      <c r="H22" s="256">
        <v>14</v>
      </c>
      <c r="I22" s="257"/>
      <c r="J22" s="227">
        <v>12</v>
      </c>
      <c r="K22" s="255" t="s">
        <v>334</v>
      </c>
    </row>
    <row r="23" spans="1:11" s="32" customFormat="1" ht="20.25" customHeight="1">
      <c r="A23" s="265" t="s">
        <v>57</v>
      </c>
      <c r="B23" s="265"/>
      <c r="C23" s="265"/>
      <c r="D23" s="265"/>
      <c r="E23" s="265"/>
      <c r="F23" s="265"/>
      <c r="G23" s="265"/>
      <c r="H23" s="265"/>
      <c r="I23" s="265"/>
      <c r="J23" s="251">
        <f>J8+SUM(J15:J22)</f>
        <v>81</v>
      </c>
      <c r="K23" s="226"/>
    </row>
    <row r="24" spans="1:11" s="52" customFormat="1" ht="14.2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</row>
    <row r="25" spans="1:11" s="32" customFormat="1" ht="14.25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</row>
    <row r="26" spans="1:11" s="32" customFormat="1" ht="14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1" s="32" customFormat="1" ht="14.25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</row>
    <row r="28" spans="1:11" s="32" customFormat="1" ht="14.25">
      <c r="E28" s="56"/>
      <c r="F28" s="56"/>
      <c r="G28" s="56"/>
      <c r="J28" s="57"/>
    </row>
  </sheetData>
  <mergeCells count="51">
    <mergeCell ref="D22:E22"/>
    <mergeCell ref="D14:E14"/>
    <mergeCell ref="D15:E15"/>
    <mergeCell ref="D16:E16"/>
    <mergeCell ref="D17:E17"/>
    <mergeCell ref="D18:E18"/>
    <mergeCell ref="H17:I17"/>
    <mergeCell ref="H18:I18"/>
    <mergeCell ref="D19:E19"/>
    <mergeCell ref="D20:E20"/>
    <mergeCell ref="D21:E21"/>
    <mergeCell ref="A5:C5"/>
    <mergeCell ref="D5:F5"/>
    <mergeCell ref="G5:H5"/>
    <mergeCell ref="I5:K5"/>
    <mergeCell ref="A1:K1"/>
    <mergeCell ref="A2:K2"/>
    <mergeCell ref="A4:C4"/>
    <mergeCell ref="D4:K4"/>
    <mergeCell ref="A27:K27"/>
    <mergeCell ref="A14:A22"/>
    <mergeCell ref="B15:B19"/>
    <mergeCell ref="B20:B22"/>
    <mergeCell ref="C16:C17"/>
    <mergeCell ref="C20:C22"/>
    <mergeCell ref="H14:I14"/>
    <mergeCell ref="H19:I19"/>
    <mergeCell ref="A23:I23"/>
    <mergeCell ref="A24:K24"/>
    <mergeCell ref="A25:K25"/>
    <mergeCell ref="H20:I20"/>
    <mergeCell ref="H21:I21"/>
    <mergeCell ref="H22:I22"/>
    <mergeCell ref="H15:I15"/>
    <mergeCell ref="H16:I16"/>
    <mergeCell ref="A6:C6"/>
    <mergeCell ref="D6:F6"/>
    <mergeCell ref="G6:H6"/>
    <mergeCell ref="I6:K6"/>
    <mergeCell ref="A26:K26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J10:K10"/>
    <mergeCell ref="J11:K11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4" workbookViewId="0">
      <selection activeCell="K14" sqref="K14"/>
    </sheetView>
  </sheetViews>
  <sheetFormatPr defaultColWidth="9" defaultRowHeight="13.5"/>
  <cols>
    <col min="1" max="1" width="4.125" customWidth="1"/>
    <col min="2" max="3" width="9.5" customWidth="1"/>
    <col min="4" max="4" width="20.5" bestFit="1" customWidth="1"/>
    <col min="5" max="5" width="17.25" style="3" bestFit="1" customWidth="1"/>
    <col min="6" max="7" width="16" style="3" customWidth="1"/>
    <col min="8" max="8" width="10.625" customWidth="1"/>
    <col min="9" max="9" width="12.25" customWidth="1"/>
    <col min="10" max="10" width="9.75" style="4" customWidth="1"/>
    <col min="11" max="11" width="14.625" customWidth="1"/>
  </cols>
  <sheetData>
    <row r="1" spans="1:11" ht="20.25">
      <c r="A1" s="140" t="s">
        <v>286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7.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120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296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7.75" customHeight="1">
      <c r="A7" s="145" t="s">
        <v>6</v>
      </c>
      <c r="B7" s="166"/>
      <c r="C7" s="146"/>
      <c r="D7" s="99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299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300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4.75" customHeight="1">
      <c r="A12" s="153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309</v>
      </c>
    </row>
    <row r="15" spans="1:11" s="19" customFormat="1" ht="38.25" customHeight="1">
      <c r="A15" s="154"/>
      <c r="B15" s="155" t="s">
        <v>21</v>
      </c>
      <c r="C15" s="84" t="s">
        <v>22</v>
      </c>
      <c r="D15" s="29" t="s">
        <v>121</v>
      </c>
      <c r="E15" s="28">
        <v>15</v>
      </c>
      <c r="F15" s="28" t="s">
        <v>122</v>
      </c>
      <c r="G15" s="28" t="s">
        <v>122</v>
      </c>
      <c r="H15" s="145" t="s">
        <v>114</v>
      </c>
      <c r="I15" s="146"/>
      <c r="J15" s="20" t="s">
        <v>274</v>
      </c>
      <c r="K15" s="20" t="s">
        <v>274</v>
      </c>
    </row>
    <row r="16" spans="1:11" s="19" customFormat="1" ht="27.75" customHeight="1">
      <c r="A16" s="154"/>
      <c r="B16" s="156"/>
      <c r="C16" s="157" t="s">
        <v>32</v>
      </c>
      <c r="D16" s="29" t="s">
        <v>67</v>
      </c>
      <c r="E16" s="28">
        <v>4</v>
      </c>
      <c r="F16" s="28" t="s">
        <v>34</v>
      </c>
      <c r="G16" s="28" t="s">
        <v>34</v>
      </c>
      <c r="H16" s="147"/>
      <c r="I16" s="148"/>
      <c r="J16" s="20" t="s">
        <v>274</v>
      </c>
      <c r="K16" s="20" t="s">
        <v>274</v>
      </c>
    </row>
    <row r="17" spans="1:11" s="19" customFormat="1" ht="27.75" customHeight="1">
      <c r="A17" s="154"/>
      <c r="B17" s="156"/>
      <c r="C17" s="158"/>
      <c r="D17" s="77" t="s">
        <v>123</v>
      </c>
      <c r="E17" s="30">
        <v>4</v>
      </c>
      <c r="F17" s="28" t="s">
        <v>34</v>
      </c>
      <c r="G17" s="28" t="s">
        <v>34</v>
      </c>
      <c r="H17" s="147"/>
      <c r="I17" s="148"/>
      <c r="J17" s="20" t="s">
        <v>274</v>
      </c>
      <c r="K17" s="20" t="s">
        <v>274</v>
      </c>
    </row>
    <row r="18" spans="1:11" s="19" customFormat="1" ht="33" customHeight="1">
      <c r="A18" s="154"/>
      <c r="B18" s="156"/>
      <c r="C18" s="158"/>
      <c r="D18" s="29" t="s">
        <v>124</v>
      </c>
      <c r="E18" s="30">
        <v>5</v>
      </c>
      <c r="F18" s="28" t="s">
        <v>125</v>
      </c>
      <c r="G18" s="28" t="s">
        <v>125</v>
      </c>
      <c r="H18" s="147"/>
      <c r="I18" s="148"/>
      <c r="J18" s="20" t="s">
        <v>274</v>
      </c>
      <c r="K18" s="20" t="s">
        <v>274</v>
      </c>
    </row>
    <row r="19" spans="1:11" s="19" customFormat="1" ht="23.25" customHeight="1">
      <c r="A19" s="154"/>
      <c r="B19" s="156"/>
      <c r="C19" s="157" t="s">
        <v>304</v>
      </c>
      <c r="D19" s="29" t="s">
        <v>126</v>
      </c>
      <c r="E19" s="20">
        <v>2</v>
      </c>
      <c r="F19" s="28" t="s">
        <v>39</v>
      </c>
      <c r="G19" s="28" t="s">
        <v>39</v>
      </c>
      <c r="H19" s="147"/>
      <c r="I19" s="148"/>
      <c r="J19" s="20" t="s">
        <v>274</v>
      </c>
      <c r="K19" s="20" t="s">
        <v>274</v>
      </c>
    </row>
    <row r="20" spans="1:11" s="19" customFormat="1" ht="23.25" customHeight="1">
      <c r="A20" s="154"/>
      <c r="B20" s="156"/>
      <c r="C20" s="158"/>
      <c r="D20" s="29" t="s">
        <v>127</v>
      </c>
      <c r="E20" s="20">
        <v>2</v>
      </c>
      <c r="F20" s="28" t="s">
        <v>39</v>
      </c>
      <c r="G20" s="28" t="s">
        <v>39</v>
      </c>
      <c r="H20" s="147"/>
      <c r="I20" s="148"/>
      <c r="J20" s="20" t="s">
        <v>274</v>
      </c>
      <c r="K20" s="20" t="s">
        <v>274</v>
      </c>
    </row>
    <row r="21" spans="1:11" s="19" customFormat="1" ht="23.25" customHeight="1">
      <c r="A21" s="154"/>
      <c r="B21" s="156"/>
      <c r="C21" s="158"/>
      <c r="D21" s="29" t="s">
        <v>78</v>
      </c>
      <c r="E21" s="20">
        <v>2</v>
      </c>
      <c r="F21" s="28" t="s">
        <v>39</v>
      </c>
      <c r="G21" s="28" t="s">
        <v>39</v>
      </c>
      <c r="H21" s="147"/>
      <c r="I21" s="148"/>
      <c r="J21" s="20" t="s">
        <v>274</v>
      </c>
      <c r="K21" s="20" t="s">
        <v>274</v>
      </c>
    </row>
    <row r="22" spans="1:11" s="19" customFormat="1" ht="23.25" customHeight="1">
      <c r="A22" s="154"/>
      <c r="B22" s="156"/>
      <c r="C22" s="158"/>
      <c r="D22" s="29" t="s">
        <v>128</v>
      </c>
      <c r="E22" s="20">
        <v>3</v>
      </c>
      <c r="F22" s="28" t="s">
        <v>39</v>
      </c>
      <c r="G22" s="28" t="s">
        <v>39</v>
      </c>
      <c r="H22" s="147"/>
      <c r="I22" s="148"/>
      <c r="J22" s="20" t="s">
        <v>274</v>
      </c>
      <c r="K22" s="20" t="s">
        <v>274</v>
      </c>
    </row>
    <row r="23" spans="1:11" s="19" customFormat="1" ht="23.25" customHeight="1">
      <c r="A23" s="154"/>
      <c r="B23" s="156"/>
      <c r="C23" s="158"/>
      <c r="D23" s="29" t="s">
        <v>79</v>
      </c>
      <c r="E23" s="20">
        <v>3</v>
      </c>
      <c r="F23" s="28" t="s">
        <v>39</v>
      </c>
      <c r="G23" s="28" t="s">
        <v>39</v>
      </c>
      <c r="H23" s="147"/>
      <c r="I23" s="148"/>
      <c r="J23" s="20" t="s">
        <v>274</v>
      </c>
      <c r="K23" s="20" t="s">
        <v>274</v>
      </c>
    </row>
    <row r="24" spans="1:11" s="19" customFormat="1" ht="23.25" customHeight="1">
      <c r="A24" s="154"/>
      <c r="B24" s="156"/>
      <c r="C24" s="155" t="s">
        <v>42</v>
      </c>
      <c r="D24" s="29" t="s">
        <v>43</v>
      </c>
      <c r="E24" s="20">
        <v>5</v>
      </c>
      <c r="F24" s="28" t="s">
        <v>44</v>
      </c>
      <c r="G24" s="28" t="s">
        <v>44</v>
      </c>
      <c r="H24" s="145" t="s">
        <v>129</v>
      </c>
      <c r="I24" s="146"/>
      <c r="J24" s="20" t="s">
        <v>274</v>
      </c>
      <c r="K24" s="20" t="s">
        <v>274</v>
      </c>
    </row>
    <row r="25" spans="1:11" s="19" customFormat="1" ht="36" customHeight="1">
      <c r="A25" s="154"/>
      <c r="B25" s="156"/>
      <c r="C25" s="156"/>
      <c r="D25" s="29" t="s">
        <v>130</v>
      </c>
      <c r="E25" s="20">
        <v>5</v>
      </c>
      <c r="F25" s="53" t="s">
        <v>131</v>
      </c>
      <c r="G25" s="53" t="s">
        <v>131</v>
      </c>
      <c r="H25" s="147"/>
      <c r="I25" s="148"/>
      <c r="J25" s="20" t="s">
        <v>274</v>
      </c>
      <c r="K25" s="20" t="s">
        <v>274</v>
      </c>
    </row>
    <row r="26" spans="1:11" s="19" customFormat="1" ht="36" customHeight="1">
      <c r="A26" s="154"/>
      <c r="B26" s="155" t="s">
        <v>45</v>
      </c>
      <c r="C26" s="155" t="s">
        <v>305</v>
      </c>
      <c r="D26" s="77" t="s">
        <v>80</v>
      </c>
      <c r="E26" s="20">
        <f>7+3</f>
        <v>10</v>
      </c>
      <c r="F26" s="53" t="s">
        <v>132</v>
      </c>
      <c r="G26" s="53" t="s">
        <v>117</v>
      </c>
      <c r="H26" s="145" t="s">
        <v>49</v>
      </c>
      <c r="I26" s="146"/>
      <c r="J26" s="20" t="s">
        <v>274</v>
      </c>
      <c r="K26" s="20" t="s">
        <v>274</v>
      </c>
    </row>
    <row r="27" spans="1:11" s="19" customFormat="1" ht="36" customHeight="1">
      <c r="A27" s="154"/>
      <c r="B27" s="156"/>
      <c r="C27" s="156"/>
      <c r="D27" s="77" t="s">
        <v>83</v>
      </c>
      <c r="E27" s="20">
        <f>8+2</f>
        <v>10</v>
      </c>
      <c r="F27" s="53" t="s">
        <v>133</v>
      </c>
      <c r="G27" s="53" t="s">
        <v>134</v>
      </c>
      <c r="H27" s="147"/>
      <c r="I27" s="148"/>
      <c r="J27" s="20" t="s">
        <v>274</v>
      </c>
      <c r="K27" s="20" t="s">
        <v>274</v>
      </c>
    </row>
    <row r="28" spans="1:11" s="19" customFormat="1" ht="48" customHeight="1">
      <c r="A28" s="154"/>
      <c r="B28" s="156"/>
      <c r="C28" s="156"/>
      <c r="D28" s="77" t="s">
        <v>111</v>
      </c>
      <c r="E28" s="20">
        <f>7+3</f>
        <v>10</v>
      </c>
      <c r="F28" s="28" t="s">
        <v>135</v>
      </c>
      <c r="G28" s="28" t="s">
        <v>134</v>
      </c>
      <c r="H28" s="147"/>
      <c r="I28" s="148"/>
      <c r="J28" s="20" t="s">
        <v>274</v>
      </c>
      <c r="K28" s="20" t="s">
        <v>274</v>
      </c>
    </row>
    <row r="29" spans="1:11" s="19" customFormat="1" ht="45" customHeight="1">
      <c r="A29" s="154"/>
      <c r="B29" s="156"/>
      <c r="C29" s="156"/>
      <c r="D29" s="77" t="s">
        <v>86</v>
      </c>
      <c r="E29" s="20">
        <f>8+2</f>
        <v>10</v>
      </c>
      <c r="F29" s="53" t="s">
        <v>136</v>
      </c>
      <c r="G29" s="53" t="s">
        <v>136</v>
      </c>
      <c r="H29" s="147"/>
      <c r="I29" s="148"/>
      <c r="J29" s="20" t="s">
        <v>274</v>
      </c>
      <c r="K29" s="20" t="s">
        <v>274</v>
      </c>
    </row>
    <row r="30" spans="1:11" s="19" customFormat="1" ht="25.5" customHeight="1">
      <c r="A30" s="161" t="s">
        <v>57</v>
      </c>
      <c r="B30" s="161"/>
      <c r="C30" s="161"/>
      <c r="D30" s="161"/>
      <c r="E30" s="161"/>
      <c r="F30" s="161"/>
      <c r="G30" s="161"/>
      <c r="H30" s="161"/>
      <c r="I30" s="161"/>
      <c r="J30" s="26" t="e">
        <f>J8+SUM(J15:J29)</f>
        <v>#DIV/0!</v>
      </c>
      <c r="K30" s="91"/>
    </row>
    <row r="31" spans="1:11" s="31" customFormat="1">
      <c r="A31" s="152" t="s">
        <v>275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 s="19" customFormat="1">
      <c r="A32" s="162" t="s">
        <v>58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s="19" customFormat="1">
      <c r="A33" s="162" t="s">
        <v>276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52" t="s">
        <v>59</v>
      </c>
      <c r="B34" s="152"/>
      <c r="C34" s="152"/>
      <c r="D34" s="152"/>
      <c r="E34" s="152"/>
      <c r="F34" s="152"/>
      <c r="G34" s="152"/>
      <c r="H34" s="152"/>
      <c r="I34" s="152"/>
      <c r="J34" s="152"/>
      <c r="K34" s="152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14:A29"/>
    <mergeCell ref="B15:B25"/>
    <mergeCell ref="B26:B29"/>
    <mergeCell ref="C16:C18"/>
    <mergeCell ref="C19:C23"/>
    <mergeCell ref="C24:C25"/>
    <mergeCell ref="C26:C29"/>
    <mergeCell ref="H15:I23"/>
    <mergeCell ref="H24:I25"/>
    <mergeCell ref="H26:I29"/>
    <mergeCell ref="H14:I14"/>
    <mergeCell ref="A30:I30"/>
    <mergeCell ref="A31:K31"/>
    <mergeCell ref="A32:K32"/>
    <mergeCell ref="A33:K33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125" customWidth="1"/>
    <col min="4" max="4" width="18.5" customWidth="1"/>
    <col min="5" max="5" width="17.25" style="3" bestFit="1" customWidth="1"/>
    <col min="6" max="6" width="16.25" style="3" customWidth="1"/>
    <col min="7" max="7" width="14" style="3" customWidth="1"/>
    <col min="8" max="9" width="10.375" customWidth="1"/>
    <col min="10" max="10" width="9.375" style="4" customWidth="1"/>
    <col min="11" max="11" width="15" customWidth="1"/>
  </cols>
  <sheetData>
    <row r="1" spans="1:11" ht="20.25">
      <c r="A1" s="140" t="s">
        <v>287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8.25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19" customFormat="1" ht="20.25" customHeight="1">
      <c r="A5" s="175" t="s">
        <v>1</v>
      </c>
      <c r="B5" s="176"/>
      <c r="C5" s="177"/>
      <c r="D5" s="175" t="s">
        <v>137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296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9.25" customHeight="1">
      <c r="A7" s="145" t="s">
        <v>6</v>
      </c>
      <c r="B7" s="166"/>
      <c r="C7" s="146"/>
      <c r="D7" s="99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299</v>
      </c>
      <c r="E9" s="90"/>
      <c r="F9" s="20"/>
      <c r="G9" s="20"/>
      <c r="H9" s="20"/>
      <c r="I9" s="20"/>
      <c r="J9" s="26"/>
      <c r="K9" s="164"/>
    </row>
    <row r="10" spans="1:11" s="19" customFormat="1" ht="20.25" customHeight="1">
      <c r="A10" s="147"/>
      <c r="B10" s="167"/>
      <c r="C10" s="148"/>
      <c r="D10" s="96" t="s">
        <v>300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2.5" customHeight="1">
      <c r="A12" s="153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309</v>
      </c>
    </row>
    <row r="15" spans="1:11" s="19" customFormat="1" ht="21" customHeight="1">
      <c r="A15" s="154"/>
      <c r="B15" s="155" t="s">
        <v>21</v>
      </c>
      <c r="C15" s="155" t="s">
        <v>22</v>
      </c>
      <c r="D15" s="82" t="s">
        <v>138</v>
      </c>
      <c r="E15" s="28">
        <v>3</v>
      </c>
      <c r="F15" s="28" t="s">
        <v>24</v>
      </c>
      <c r="G15" s="28" t="s">
        <v>24</v>
      </c>
      <c r="H15" s="145" t="s">
        <v>114</v>
      </c>
      <c r="I15" s="146"/>
      <c r="J15" s="20" t="s">
        <v>274</v>
      </c>
      <c r="K15" s="20" t="s">
        <v>274</v>
      </c>
    </row>
    <row r="16" spans="1:11" s="19" customFormat="1" ht="21" customHeight="1">
      <c r="A16" s="154"/>
      <c r="B16" s="156"/>
      <c r="C16" s="156"/>
      <c r="D16" s="82" t="s">
        <v>139</v>
      </c>
      <c r="E16" s="28">
        <v>4</v>
      </c>
      <c r="F16" s="28" t="s">
        <v>24</v>
      </c>
      <c r="G16" s="28" t="s">
        <v>24</v>
      </c>
      <c r="H16" s="147"/>
      <c r="I16" s="148"/>
      <c r="J16" s="20" t="s">
        <v>274</v>
      </c>
      <c r="K16" s="20" t="s">
        <v>274</v>
      </c>
    </row>
    <row r="17" spans="1:11" s="19" customFormat="1" ht="21" customHeight="1">
      <c r="A17" s="154"/>
      <c r="B17" s="156"/>
      <c r="C17" s="156"/>
      <c r="D17" s="82" t="s">
        <v>140</v>
      </c>
      <c r="E17" s="28">
        <v>4</v>
      </c>
      <c r="F17" s="28" t="s">
        <v>26</v>
      </c>
      <c r="G17" s="28" t="s">
        <v>26</v>
      </c>
      <c r="H17" s="147"/>
      <c r="I17" s="148"/>
      <c r="J17" s="20" t="s">
        <v>274</v>
      </c>
      <c r="K17" s="20" t="s">
        <v>274</v>
      </c>
    </row>
    <row r="18" spans="1:11" s="19" customFormat="1" ht="21" customHeight="1">
      <c r="A18" s="154"/>
      <c r="B18" s="156"/>
      <c r="C18" s="156"/>
      <c r="D18" s="82" t="s">
        <v>141</v>
      </c>
      <c r="E18" s="28">
        <v>4</v>
      </c>
      <c r="F18" s="28" t="s">
        <v>24</v>
      </c>
      <c r="G18" s="28" t="s">
        <v>24</v>
      </c>
      <c r="H18" s="147"/>
      <c r="I18" s="148"/>
      <c r="J18" s="20" t="s">
        <v>274</v>
      </c>
      <c r="K18" s="20" t="s">
        <v>274</v>
      </c>
    </row>
    <row r="19" spans="1:11" s="19" customFormat="1" ht="21" customHeight="1">
      <c r="A19" s="154"/>
      <c r="B19" s="156"/>
      <c r="C19" s="155" t="s">
        <v>32</v>
      </c>
      <c r="D19" s="83" t="s">
        <v>142</v>
      </c>
      <c r="E19" s="30">
        <v>6</v>
      </c>
      <c r="F19" s="28" t="s">
        <v>34</v>
      </c>
      <c r="G19" s="28" t="s">
        <v>34</v>
      </c>
      <c r="H19" s="147"/>
      <c r="I19" s="148"/>
      <c r="J19" s="20" t="s">
        <v>274</v>
      </c>
      <c r="K19" s="20" t="s">
        <v>274</v>
      </c>
    </row>
    <row r="20" spans="1:11" s="19" customFormat="1" ht="21" customHeight="1">
      <c r="A20" s="154"/>
      <c r="B20" s="156"/>
      <c r="C20" s="156"/>
      <c r="D20" s="83" t="s">
        <v>143</v>
      </c>
      <c r="E20" s="30">
        <v>7</v>
      </c>
      <c r="F20" s="28" t="s">
        <v>34</v>
      </c>
      <c r="G20" s="28" t="s">
        <v>34</v>
      </c>
      <c r="H20" s="147"/>
      <c r="I20" s="148"/>
      <c r="J20" s="20" t="s">
        <v>274</v>
      </c>
      <c r="K20" s="20" t="s">
        <v>274</v>
      </c>
    </row>
    <row r="21" spans="1:11" s="19" customFormat="1" ht="21" customHeight="1">
      <c r="A21" s="154"/>
      <c r="B21" s="156"/>
      <c r="C21" s="181" t="s">
        <v>304</v>
      </c>
      <c r="D21" s="83" t="s">
        <v>144</v>
      </c>
      <c r="E21" s="30">
        <v>4</v>
      </c>
      <c r="F21" s="53" t="s">
        <v>39</v>
      </c>
      <c r="G21" s="53" t="s">
        <v>39</v>
      </c>
      <c r="H21" s="147"/>
      <c r="I21" s="148"/>
      <c r="J21" s="20" t="s">
        <v>274</v>
      </c>
      <c r="K21" s="20" t="s">
        <v>274</v>
      </c>
    </row>
    <row r="22" spans="1:11" s="19" customFormat="1" ht="21" customHeight="1">
      <c r="A22" s="154"/>
      <c r="B22" s="156"/>
      <c r="C22" s="181"/>
      <c r="D22" s="83" t="s">
        <v>145</v>
      </c>
      <c r="E22" s="30">
        <v>4</v>
      </c>
      <c r="F22" s="53" t="s">
        <v>39</v>
      </c>
      <c r="G22" s="53" t="s">
        <v>39</v>
      </c>
      <c r="H22" s="147"/>
      <c r="I22" s="148"/>
      <c r="J22" s="20" t="s">
        <v>274</v>
      </c>
      <c r="K22" s="20" t="s">
        <v>274</v>
      </c>
    </row>
    <row r="23" spans="1:11" s="19" customFormat="1" ht="21" customHeight="1">
      <c r="A23" s="154"/>
      <c r="B23" s="156"/>
      <c r="C23" s="181"/>
      <c r="D23" s="83" t="s">
        <v>146</v>
      </c>
      <c r="E23" s="30">
        <v>4</v>
      </c>
      <c r="F23" s="53" t="s">
        <v>39</v>
      </c>
      <c r="G23" s="53" t="s">
        <v>39</v>
      </c>
      <c r="H23" s="147"/>
      <c r="I23" s="148"/>
      <c r="J23" s="20" t="s">
        <v>274</v>
      </c>
      <c r="K23" s="20" t="s">
        <v>274</v>
      </c>
    </row>
    <row r="24" spans="1:11" s="19" customFormat="1" ht="48" customHeight="1">
      <c r="A24" s="154"/>
      <c r="B24" s="156"/>
      <c r="C24" s="27" t="s">
        <v>42</v>
      </c>
      <c r="D24" s="29" t="s">
        <v>43</v>
      </c>
      <c r="E24" s="20">
        <v>10</v>
      </c>
      <c r="F24" s="28" t="s">
        <v>44</v>
      </c>
      <c r="G24" s="28" t="s">
        <v>44</v>
      </c>
      <c r="H24" s="145" t="s">
        <v>129</v>
      </c>
      <c r="I24" s="146"/>
      <c r="J24" s="20" t="s">
        <v>274</v>
      </c>
      <c r="K24" s="20" t="s">
        <v>274</v>
      </c>
    </row>
    <row r="25" spans="1:11" s="19" customFormat="1" ht="83.25" customHeight="1">
      <c r="A25" s="154"/>
      <c r="B25" s="155" t="s">
        <v>45</v>
      </c>
      <c r="C25" s="155" t="s">
        <v>305</v>
      </c>
      <c r="D25" s="83" t="s">
        <v>54</v>
      </c>
      <c r="E25" s="20">
        <f>15+5</f>
        <v>20</v>
      </c>
      <c r="F25" s="28" t="s">
        <v>147</v>
      </c>
      <c r="G25" s="28" t="s">
        <v>48</v>
      </c>
      <c r="H25" s="145" t="s">
        <v>49</v>
      </c>
      <c r="I25" s="146"/>
      <c r="J25" s="20" t="s">
        <v>274</v>
      </c>
      <c r="K25" s="20" t="s">
        <v>274</v>
      </c>
    </row>
    <row r="26" spans="1:11" s="19" customFormat="1" ht="58.9" customHeight="1">
      <c r="A26" s="154"/>
      <c r="B26" s="156"/>
      <c r="C26" s="156"/>
      <c r="D26" s="83" t="s">
        <v>116</v>
      </c>
      <c r="E26" s="20">
        <f>15+5</f>
        <v>20</v>
      </c>
      <c r="F26" s="28" t="s">
        <v>148</v>
      </c>
      <c r="G26" s="28" t="s">
        <v>48</v>
      </c>
      <c r="H26" s="147"/>
      <c r="I26" s="148"/>
      <c r="J26" s="20" t="s">
        <v>274</v>
      </c>
      <c r="K26" s="20" t="s">
        <v>274</v>
      </c>
    </row>
    <row r="27" spans="1:11" s="19" customFormat="1" ht="23.25" customHeight="1">
      <c r="A27" s="161" t="s">
        <v>57</v>
      </c>
      <c r="B27" s="161"/>
      <c r="C27" s="161"/>
      <c r="D27" s="161"/>
      <c r="E27" s="161"/>
      <c r="F27" s="161"/>
      <c r="G27" s="161"/>
      <c r="H27" s="161"/>
      <c r="I27" s="161"/>
      <c r="J27" s="26" t="e">
        <f>J8+SUM(J15:J26)</f>
        <v>#DIV/0!</v>
      </c>
      <c r="K27" s="91"/>
    </row>
    <row r="28" spans="1:11" s="31" customFormat="1">
      <c r="A28" s="152" t="s">
        <v>275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</row>
    <row r="29" spans="1:11" s="19" customFormat="1">
      <c r="A29" s="162" t="s">
        <v>58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</row>
    <row r="30" spans="1:11" s="19" customFormat="1">
      <c r="A30" s="162" t="s">
        <v>276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</row>
    <row r="31" spans="1:11" s="19" customFormat="1">
      <c r="A31" s="152" t="s">
        <v>59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 s="19" customFormat="1">
      <c r="E32" s="54"/>
      <c r="F32" s="54"/>
      <c r="G32" s="54"/>
      <c r="J32" s="55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0:K30"/>
    <mergeCell ref="A31:K31"/>
    <mergeCell ref="A14:A26"/>
    <mergeCell ref="B15:B24"/>
    <mergeCell ref="B25:B26"/>
    <mergeCell ref="C15:C18"/>
    <mergeCell ref="C19:C20"/>
    <mergeCell ref="C21:C23"/>
    <mergeCell ref="C25:C26"/>
    <mergeCell ref="H15:I23"/>
    <mergeCell ref="H25:I26"/>
    <mergeCell ref="H14:I14"/>
    <mergeCell ref="H24:I24"/>
    <mergeCell ref="A27:I27"/>
    <mergeCell ref="A28:K28"/>
    <mergeCell ref="A29:K29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8.75" customWidth="1"/>
    <col min="4" max="4" width="20.75" customWidth="1"/>
    <col min="5" max="5" width="17.25" style="3" bestFit="1" customWidth="1"/>
    <col min="6" max="7" width="14.25" style="3" customWidth="1"/>
    <col min="8" max="8" width="11.125" customWidth="1"/>
    <col min="9" max="9" width="9.875" customWidth="1"/>
    <col min="10" max="10" width="9.375" style="4" customWidth="1"/>
    <col min="11" max="11" width="15.25" customWidth="1"/>
  </cols>
  <sheetData>
    <row r="1" spans="1:11" ht="20.25">
      <c r="A1" s="140" t="s">
        <v>288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149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296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30.75" customHeight="1">
      <c r="A7" s="145" t="s">
        <v>6</v>
      </c>
      <c r="B7" s="166"/>
      <c r="C7" s="146"/>
      <c r="D7" s="99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299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300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4.75" customHeight="1">
      <c r="A12" s="153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0.2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309</v>
      </c>
    </row>
    <row r="15" spans="1:11" s="19" customFormat="1" ht="20.25" customHeight="1">
      <c r="A15" s="154"/>
      <c r="B15" s="155" t="s">
        <v>21</v>
      </c>
      <c r="C15" s="155" t="s">
        <v>22</v>
      </c>
      <c r="D15" s="29" t="s">
        <v>150</v>
      </c>
      <c r="E15" s="28">
        <v>2</v>
      </c>
      <c r="F15" s="28" t="s">
        <v>151</v>
      </c>
      <c r="G15" s="28" t="s">
        <v>151</v>
      </c>
      <c r="H15" s="145" t="s">
        <v>114</v>
      </c>
      <c r="I15" s="146"/>
      <c r="J15" s="20" t="s">
        <v>274</v>
      </c>
      <c r="K15" s="20" t="s">
        <v>274</v>
      </c>
    </row>
    <row r="16" spans="1:11" s="19" customFormat="1" ht="20.25" customHeight="1">
      <c r="A16" s="154"/>
      <c r="B16" s="156"/>
      <c r="C16" s="156"/>
      <c r="D16" s="29" t="s">
        <v>152</v>
      </c>
      <c r="E16" s="28">
        <v>2</v>
      </c>
      <c r="F16" s="28" t="s">
        <v>101</v>
      </c>
      <c r="G16" s="28" t="s">
        <v>101</v>
      </c>
      <c r="H16" s="147"/>
      <c r="I16" s="148"/>
      <c r="J16" s="20" t="s">
        <v>274</v>
      </c>
      <c r="K16" s="20" t="s">
        <v>274</v>
      </c>
    </row>
    <row r="17" spans="1:11" s="19" customFormat="1" ht="20.25" customHeight="1">
      <c r="A17" s="154"/>
      <c r="B17" s="156"/>
      <c r="C17" s="156"/>
      <c r="D17" s="29" t="s">
        <v>153</v>
      </c>
      <c r="E17" s="28">
        <v>2</v>
      </c>
      <c r="F17" s="28" t="s">
        <v>151</v>
      </c>
      <c r="G17" s="28" t="s">
        <v>151</v>
      </c>
      <c r="H17" s="147"/>
      <c r="I17" s="148"/>
      <c r="J17" s="20" t="s">
        <v>274</v>
      </c>
      <c r="K17" s="20" t="s">
        <v>274</v>
      </c>
    </row>
    <row r="18" spans="1:11" s="19" customFormat="1" ht="20.25" customHeight="1">
      <c r="A18" s="154"/>
      <c r="B18" s="156"/>
      <c r="C18" s="156"/>
      <c r="D18" s="29" t="s">
        <v>154</v>
      </c>
      <c r="E18" s="28">
        <v>2</v>
      </c>
      <c r="F18" s="28" t="s">
        <v>28</v>
      </c>
      <c r="G18" s="28" t="s">
        <v>28</v>
      </c>
      <c r="H18" s="147"/>
      <c r="I18" s="148"/>
      <c r="J18" s="20" t="s">
        <v>274</v>
      </c>
      <c r="K18" s="20" t="s">
        <v>274</v>
      </c>
    </row>
    <row r="19" spans="1:11" s="19" customFormat="1" ht="20.25" customHeight="1">
      <c r="A19" s="154"/>
      <c r="B19" s="156"/>
      <c r="C19" s="156"/>
      <c r="D19" s="29" t="s">
        <v>155</v>
      </c>
      <c r="E19" s="28">
        <v>2</v>
      </c>
      <c r="F19" s="28" t="s">
        <v>108</v>
      </c>
      <c r="G19" s="28" t="s">
        <v>108</v>
      </c>
      <c r="H19" s="147"/>
      <c r="I19" s="148"/>
      <c r="J19" s="20" t="s">
        <v>274</v>
      </c>
      <c r="K19" s="20" t="s">
        <v>274</v>
      </c>
    </row>
    <row r="20" spans="1:11" s="19" customFormat="1" ht="20.25" customHeight="1">
      <c r="A20" s="154"/>
      <c r="B20" s="156"/>
      <c r="C20" s="156"/>
      <c r="D20" s="29" t="s">
        <v>156</v>
      </c>
      <c r="E20" s="28">
        <v>2</v>
      </c>
      <c r="F20" s="28" t="s">
        <v>108</v>
      </c>
      <c r="G20" s="28" t="s">
        <v>108</v>
      </c>
      <c r="H20" s="147"/>
      <c r="I20" s="148"/>
      <c r="J20" s="20" t="s">
        <v>274</v>
      </c>
      <c r="K20" s="20" t="s">
        <v>274</v>
      </c>
    </row>
    <row r="21" spans="1:11" s="19" customFormat="1" ht="20.25" customHeight="1">
      <c r="A21" s="154"/>
      <c r="B21" s="156"/>
      <c r="C21" s="156"/>
      <c r="D21" s="29" t="s">
        <v>157</v>
      </c>
      <c r="E21" s="28">
        <v>3</v>
      </c>
      <c r="F21" s="28" t="s">
        <v>158</v>
      </c>
      <c r="G21" s="28" t="s">
        <v>158</v>
      </c>
      <c r="H21" s="147"/>
      <c r="I21" s="148"/>
      <c r="J21" s="20" t="s">
        <v>274</v>
      </c>
      <c r="K21" s="20" t="s">
        <v>274</v>
      </c>
    </row>
    <row r="22" spans="1:11" s="19" customFormat="1" ht="20.25" customHeight="1">
      <c r="A22" s="154"/>
      <c r="B22" s="156"/>
      <c r="C22" s="155" t="s">
        <v>32</v>
      </c>
      <c r="D22" s="29" t="s">
        <v>159</v>
      </c>
      <c r="E22" s="30">
        <v>6</v>
      </c>
      <c r="F22" s="28" t="s">
        <v>160</v>
      </c>
      <c r="G22" s="28" t="s">
        <v>160</v>
      </c>
      <c r="H22" s="147"/>
      <c r="I22" s="148"/>
      <c r="J22" s="20" t="s">
        <v>274</v>
      </c>
      <c r="K22" s="20" t="s">
        <v>274</v>
      </c>
    </row>
    <row r="23" spans="1:11" s="19" customFormat="1" ht="20.25" customHeight="1">
      <c r="A23" s="154"/>
      <c r="B23" s="156"/>
      <c r="C23" s="156"/>
      <c r="D23" s="29" t="s">
        <v>161</v>
      </c>
      <c r="E23" s="30">
        <v>7</v>
      </c>
      <c r="F23" s="28" t="s">
        <v>108</v>
      </c>
      <c r="G23" s="28" t="s">
        <v>108</v>
      </c>
      <c r="H23" s="147"/>
      <c r="I23" s="148"/>
      <c r="J23" s="20" t="s">
        <v>274</v>
      </c>
      <c r="K23" s="20" t="s">
        <v>274</v>
      </c>
    </row>
    <row r="24" spans="1:11" s="19" customFormat="1" ht="20.25" customHeight="1">
      <c r="A24" s="154"/>
      <c r="B24" s="156"/>
      <c r="C24" s="155" t="s">
        <v>304</v>
      </c>
      <c r="D24" s="29" t="s">
        <v>162</v>
      </c>
      <c r="E24" s="20">
        <v>4</v>
      </c>
      <c r="F24" s="53" t="s">
        <v>39</v>
      </c>
      <c r="G24" s="53" t="s">
        <v>39</v>
      </c>
      <c r="H24" s="147"/>
      <c r="I24" s="148"/>
      <c r="J24" s="20" t="s">
        <v>274</v>
      </c>
      <c r="K24" s="20" t="s">
        <v>274</v>
      </c>
    </row>
    <row r="25" spans="1:11" s="19" customFormat="1" ht="20.25" customHeight="1">
      <c r="A25" s="154"/>
      <c r="B25" s="156"/>
      <c r="C25" s="156"/>
      <c r="D25" s="29" t="s">
        <v>163</v>
      </c>
      <c r="E25" s="20">
        <v>4</v>
      </c>
      <c r="F25" s="53" t="s">
        <v>39</v>
      </c>
      <c r="G25" s="53" t="s">
        <v>39</v>
      </c>
      <c r="H25" s="147"/>
      <c r="I25" s="148"/>
      <c r="J25" s="20" t="s">
        <v>274</v>
      </c>
      <c r="K25" s="20" t="s">
        <v>274</v>
      </c>
    </row>
    <row r="26" spans="1:11" s="19" customFormat="1" ht="25.5" customHeight="1">
      <c r="A26" s="154"/>
      <c r="B26" s="156"/>
      <c r="C26" s="156"/>
      <c r="D26" s="29" t="s">
        <v>164</v>
      </c>
      <c r="E26" s="20">
        <v>4</v>
      </c>
      <c r="F26" s="53" t="s">
        <v>39</v>
      </c>
      <c r="G26" s="53" t="s">
        <v>39</v>
      </c>
      <c r="H26" s="147"/>
      <c r="I26" s="148"/>
      <c r="J26" s="20" t="s">
        <v>274</v>
      </c>
      <c r="K26" s="20" t="s">
        <v>274</v>
      </c>
    </row>
    <row r="27" spans="1:11" s="19" customFormat="1" ht="50.25" customHeight="1">
      <c r="A27" s="154"/>
      <c r="B27" s="156"/>
      <c r="C27" s="27" t="s">
        <v>42</v>
      </c>
      <c r="D27" s="29" t="s">
        <v>43</v>
      </c>
      <c r="E27" s="20">
        <v>10</v>
      </c>
      <c r="F27" s="28" t="s">
        <v>44</v>
      </c>
      <c r="G27" s="28" t="s">
        <v>44</v>
      </c>
      <c r="H27" s="145" t="s">
        <v>129</v>
      </c>
      <c r="I27" s="146"/>
      <c r="J27" s="20" t="s">
        <v>274</v>
      </c>
      <c r="K27" s="20" t="s">
        <v>274</v>
      </c>
    </row>
    <row r="28" spans="1:11" s="19" customFormat="1" ht="48" customHeight="1">
      <c r="A28" s="154"/>
      <c r="B28" s="155" t="s">
        <v>45</v>
      </c>
      <c r="C28" s="155" t="s">
        <v>305</v>
      </c>
      <c r="D28" s="29" t="s">
        <v>86</v>
      </c>
      <c r="E28" s="20">
        <f>10+3</f>
        <v>13</v>
      </c>
      <c r="F28" s="28" t="s">
        <v>165</v>
      </c>
      <c r="G28" s="28" t="s">
        <v>165</v>
      </c>
      <c r="H28" s="145" t="s">
        <v>49</v>
      </c>
      <c r="I28" s="146"/>
      <c r="J28" s="20" t="s">
        <v>274</v>
      </c>
      <c r="K28" s="20" t="s">
        <v>274</v>
      </c>
    </row>
    <row r="29" spans="1:11" s="19" customFormat="1" ht="53.25" customHeight="1">
      <c r="A29" s="154"/>
      <c r="B29" s="156"/>
      <c r="C29" s="156"/>
      <c r="D29" s="29" t="s">
        <v>54</v>
      </c>
      <c r="E29" s="20">
        <f>10+3</f>
        <v>13</v>
      </c>
      <c r="F29" s="28" t="s">
        <v>166</v>
      </c>
      <c r="G29" s="28" t="s">
        <v>56</v>
      </c>
      <c r="H29" s="147"/>
      <c r="I29" s="148"/>
      <c r="J29" s="20" t="s">
        <v>274</v>
      </c>
      <c r="K29" s="20" t="s">
        <v>274</v>
      </c>
    </row>
    <row r="30" spans="1:11" s="19" customFormat="1" ht="48" customHeight="1">
      <c r="A30" s="154"/>
      <c r="B30" s="156"/>
      <c r="C30" s="156"/>
      <c r="D30" s="29" t="s">
        <v>116</v>
      </c>
      <c r="E30" s="20">
        <f>10+4</f>
        <v>14</v>
      </c>
      <c r="F30" s="28" t="s">
        <v>167</v>
      </c>
      <c r="G30" s="28" t="s">
        <v>168</v>
      </c>
      <c r="H30" s="147"/>
      <c r="I30" s="148"/>
      <c r="J30" s="20" t="s">
        <v>274</v>
      </c>
      <c r="K30" s="20" t="s">
        <v>274</v>
      </c>
    </row>
    <row r="31" spans="1:11" s="19" customFormat="1" ht="25.5" customHeight="1">
      <c r="A31" s="161" t="s">
        <v>57</v>
      </c>
      <c r="B31" s="161"/>
      <c r="C31" s="161"/>
      <c r="D31" s="161"/>
      <c r="E31" s="161"/>
      <c r="F31" s="161"/>
      <c r="G31" s="161"/>
      <c r="H31" s="161"/>
      <c r="I31" s="161"/>
      <c r="J31" s="26" t="e">
        <f>J8+SUM(J15:J30)</f>
        <v>#DIV/0!</v>
      </c>
      <c r="K31" s="91"/>
    </row>
    <row r="32" spans="1:11" s="31" customFormat="1">
      <c r="A32" s="152" t="s">
        <v>275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1:11" s="19" customFormat="1">
      <c r="A33" s="162" t="s">
        <v>58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62" t="s">
        <v>276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52" t="s">
        <v>59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</row>
    <row r="36" spans="1:11" s="19" customFormat="1">
      <c r="E36" s="54"/>
      <c r="F36" s="54"/>
      <c r="G36" s="54"/>
      <c r="J36" s="55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35:K35"/>
    <mergeCell ref="A14:A30"/>
    <mergeCell ref="B15:B27"/>
    <mergeCell ref="B28:B30"/>
    <mergeCell ref="C15:C21"/>
    <mergeCell ref="C22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25" customWidth="1"/>
    <col min="4" max="4" width="18.375" customWidth="1"/>
    <col min="5" max="5" width="17.25" style="3" bestFit="1" customWidth="1"/>
    <col min="6" max="6" width="15.875" style="3" customWidth="1"/>
    <col min="7" max="7" width="13.875" style="3" customWidth="1"/>
    <col min="8" max="8" width="10.5" customWidth="1"/>
    <col min="9" max="9" width="10.25" customWidth="1"/>
    <col min="10" max="10" width="9.75" style="4" customWidth="1"/>
    <col min="11" max="11" width="13.75" customWidth="1"/>
  </cols>
  <sheetData>
    <row r="1" spans="1:11" ht="20.25">
      <c r="A1" s="140" t="s">
        <v>289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ht="18.75">
      <c r="A3" s="143" t="s">
        <v>301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7.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169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296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7.75" customHeight="1">
      <c r="A7" s="145" t="s">
        <v>6</v>
      </c>
      <c r="B7" s="166"/>
      <c r="C7" s="146"/>
      <c r="D7" s="99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299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300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7.75" customHeight="1">
      <c r="A12" s="153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19" customFormat="1" ht="65.2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4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309</v>
      </c>
    </row>
    <row r="15" spans="1:11" s="19" customFormat="1" ht="24.75" customHeight="1">
      <c r="A15" s="154"/>
      <c r="B15" s="155" t="s">
        <v>21</v>
      </c>
      <c r="C15" s="155" t="s">
        <v>22</v>
      </c>
      <c r="D15" s="29" t="s">
        <v>170</v>
      </c>
      <c r="E15" s="28">
        <v>2</v>
      </c>
      <c r="F15" s="28" t="s">
        <v>171</v>
      </c>
      <c r="G15" s="28" t="s">
        <v>171</v>
      </c>
      <c r="H15" s="145" t="s">
        <v>114</v>
      </c>
      <c r="I15" s="146"/>
      <c r="J15" s="20" t="s">
        <v>274</v>
      </c>
      <c r="K15" s="20" t="s">
        <v>274</v>
      </c>
    </row>
    <row r="16" spans="1:11" s="19" customFormat="1" ht="24.75" customHeight="1">
      <c r="A16" s="154"/>
      <c r="B16" s="156"/>
      <c r="C16" s="156"/>
      <c r="D16" s="29" t="s">
        <v>172</v>
      </c>
      <c r="E16" s="28">
        <v>2</v>
      </c>
      <c r="F16" s="28" t="s">
        <v>173</v>
      </c>
      <c r="G16" s="28" t="s">
        <v>173</v>
      </c>
      <c r="H16" s="147"/>
      <c r="I16" s="148"/>
      <c r="J16" s="20" t="s">
        <v>274</v>
      </c>
      <c r="K16" s="20" t="s">
        <v>274</v>
      </c>
    </row>
    <row r="17" spans="1:11" s="19" customFormat="1" ht="24.75" customHeight="1">
      <c r="A17" s="154"/>
      <c r="B17" s="156"/>
      <c r="C17" s="156"/>
      <c r="D17" s="29" t="s">
        <v>174</v>
      </c>
      <c r="E17" s="28">
        <v>2</v>
      </c>
      <c r="F17" s="28" t="s">
        <v>24</v>
      </c>
      <c r="G17" s="28" t="s">
        <v>24</v>
      </c>
      <c r="H17" s="147"/>
      <c r="I17" s="148"/>
      <c r="J17" s="20" t="s">
        <v>274</v>
      </c>
      <c r="K17" s="20" t="s">
        <v>274</v>
      </c>
    </row>
    <row r="18" spans="1:11" s="19" customFormat="1" ht="24.75" customHeight="1">
      <c r="A18" s="154"/>
      <c r="B18" s="156"/>
      <c r="C18" s="156"/>
      <c r="D18" s="29" t="s">
        <v>175</v>
      </c>
      <c r="E18" s="28">
        <v>3</v>
      </c>
      <c r="F18" s="28" t="s">
        <v>176</v>
      </c>
      <c r="G18" s="28" t="s">
        <v>176</v>
      </c>
      <c r="H18" s="147"/>
      <c r="I18" s="148"/>
      <c r="J18" s="20" t="s">
        <v>274</v>
      </c>
      <c r="K18" s="20" t="s">
        <v>274</v>
      </c>
    </row>
    <row r="19" spans="1:11" s="19" customFormat="1" ht="24.75" customHeight="1">
      <c r="A19" s="154"/>
      <c r="B19" s="156"/>
      <c r="C19" s="156"/>
      <c r="D19" s="29" t="s">
        <v>177</v>
      </c>
      <c r="E19" s="28">
        <v>3</v>
      </c>
      <c r="F19" s="28" t="s">
        <v>28</v>
      </c>
      <c r="G19" s="28" t="s">
        <v>28</v>
      </c>
      <c r="H19" s="147"/>
      <c r="I19" s="148"/>
      <c r="J19" s="20" t="s">
        <v>274</v>
      </c>
      <c r="K19" s="20" t="s">
        <v>274</v>
      </c>
    </row>
    <row r="20" spans="1:11" s="19" customFormat="1" ht="24.75" customHeight="1">
      <c r="A20" s="154"/>
      <c r="B20" s="156"/>
      <c r="C20" s="156"/>
      <c r="D20" s="29" t="s">
        <v>178</v>
      </c>
      <c r="E20" s="28">
        <v>3</v>
      </c>
      <c r="F20" s="28" t="s">
        <v>24</v>
      </c>
      <c r="G20" s="28" t="s">
        <v>24</v>
      </c>
      <c r="H20" s="147"/>
      <c r="I20" s="148"/>
      <c r="J20" s="20" t="s">
        <v>274</v>
      </c>
      <c r="K20" s="20" t="s">
        <v>274</v>
      </c>
    </row>
    <row r="21" spans="1:11" s="19" customFormat="1" ht="24.75" customHeight="1">
      <c r="A21" s="154"/>
      <c r="B21" s="156"/>
      <c r="C21" s="155" t="s">
        <v>32</v>
      </c>
      <c r="D21" s="29" t="s">
        <v>179</v>
      </c>
      <c r="E21" s="30">
        <v>4</v>
      </c>
      <c r="F21" s="28" t="s">
        <v>68</v>
      </c>
      <c r="G21" s="28" t="s">
        <v>68</v>
      </c>
      <c r="H21" s="147"/>
      <c r="I21" s="148"/>
      <c r="J21" s="20" t="s">
        <v>274</v>
      </c>
      <c r="K21" s="20" t="s">
        <v>274</v>
      </c>
    </row>
    <row r="22" spans="1:11" s="19" customFormat="1" ht="24.75" customHeight="1">
      <c r="A22" s="154"/>
      <c r="B22" s="156"/>
      <c r="C22" s="156"/>
      <c r="D22" s="29" t="s">
        <v>180</v>
      </c>
      <c r="E22" s="30">
        <v>4</v>
      </c>
      <c r="F22" s="28" t="s">
        <v>68</v>
      </c>
      <c r="G22" s="28" t="s">
        <v>68</v>
      </c>
      <c r="H22" s="147"/>
      <c r="I22" s="148"/>
      <c r="J22" s="20" t="s">
        <v>274</v>
      </c>
      <c r="K22" s="20" t="s">
        <v>274</v>
      </c>
    </row>
    <row r="23" spans="1:11" s="19" customFormat="1" ht="24.75" customHeight="1">
      <c r="A23" s="154"/>
      <c r="B23" s="156"/>
      <c r="C23" s="156"/>
      <c r="D23" s="29" t="s">
        <v>181</v>
      </c>
      <c r="E23" s="30">
        <v>5</v>
      </c>
      <c r="F23" s="28" t="s">
        <v>68</v>
      </c>
      <c r="G23" s="28" t="s">
        <v>68</v>
      </c>
      <c r="H23" s="147"/>
      <c r="I23" s="148"/>
      <c r="J23" s="20" t="s">
        <v>274</v>
      </c>
      <c r="K23" s="20" t="s">
        <v>274</v>
      </c>
    </row>
    <row r="24" spans="1:11" s="19" customFormat="1" ht="24.75" customHeight="1">
      <c r="A24" s="154"/>
      <c r="B24" s="156"/>
      <c r="C24" s="181" t="s">
        <v>304</v>
      </c>
      <c r="D24" s="77" t="s">
        <v>182</v>
      </c>
      <c r="E24" s="30">
        <v>4</v>
      </c>
      <c r="F24" s="81" t="s">
        <v>183</v>
      </c>
      <c r="G24" s="81" t="s">
        <v>183</v>
      </c>
      <c r="H24" s="147"/>
      <c r="I24" s="148"/>
      <c r="J24" s="20" t="s">
        <v>274</v>
      </c>
      <c r="K24" s="20" t="s">
        <v>274</v>
      </c>
    </row>
    <row r="25" spans="1:11" s="19" customFormat="1" ht="24.75" customHeight="1">
      <c r="A25" s="154"/>
      <c r="B25" s="156"/>
      <c r="C25" s="181"/>
      <c r="D25" s="77" t="s">
        <v>184</v>
      </c>
      <c r="E25" s="81">
        <v>4</v>
      </c>
      <c r="F25" s="81" t="s">
        <v>183</v>
      </c>
      <c r="G25" s="81" t="s">
        <v>183</v>
      </c>
      <c r="H25" s="147"/>
      <c r="I25" s="148"/>
      <c r="J25" s="20" t="s">
        <v>274</v>
      </c>
      <c r="K25" s="20" t="s">
        <v>274</v>
      </c>
    </row>
    <row r="26" spans="1:11" s="19" customFormat="1" ht="24.75" customHeight="1">
      <c r="A26" s="154"/>
      <c r="B26" s="156"/>
      <c r="C26" s="181"/>
      <c r="D26" s="77" t="s">
        <v>185</v>
      </c>
      <c r="E26" s="20">
        <v>4</v>
      </c>
      <c r="F26" s="81" t="s">
        <v>183</v>
      </c>
      <c r="G26" s="81" t="s">
        <v>183</v>
      </c>
      <c r="H26" s="147"/>
      <c r="I26" s="148"/>
      <c r="J26" s="20" t="s">
        <v>274</v>
      </c>
      <c r="K26" s="20" t="s">
        <v>274</v>
      </c>
    </row>
    <row r="27" spans="1:11" s="19" customFormat="1" ht="23.25" customHeight="1">
      <c r="A27" s="154"/>
      <c r="B27" s="156"/>
      <c r="C27" s="155" t="s">
        <v>42</v>
      </c>
      <c r="D27" s="29" t="s">
        <v>186</v>
      </c>
      <c r="E27" s="20">
        <v>3</v>
      </c>
      <c r="F27" s="53" t="s">
        <v>187</v>
      </c>
      <c r="G27" s="53" t="s">
        <v>187</v>
      </c>
      <c r="H27" s="145" t="s">
        <v>129</v>
      </c>
      <c r="I27" s="146"/>
      <c r="J27" s="20" t="s">
        <v>274</v>
      </c>
      <c r="K27" s="20" t="s">
        <v>274</v>
      </c>
    </row>
    <row r="28" spans="1:11" s="19" customFormat="1" ht="23.25" customHeight="1">
      <c r="A28" s="154"/>
      <c r="B28" s="156"/>
      <c r="C28" s="156"/>
      <c r="D28" s="29" t="s">
        <v>188</v>
      </c>
      <c r="E28" s="20">
        <v>3</v>
      </c>
      <c r="F28" s="53" t="s">
        <v>189</v>
      </c>
      <c r="G28" s="53" t="s">
        <v>189</v>
      </c>
      <c r="H28" s="147"/>
      <c r="I28" s="148"/>
      <c r="J28" s="20" t="s">
        <v>274</v>
      </c>
      <c r="K28" s="20" t="s">
        <v>274</v>
      </c>
    </row>
    <row r="29" spans="1:11" s="19" customFormat="1" ht="23.25" customHeight="1">
      <c r="A29" s="154"/>
      <c r="B29" s="156"/>
      <c r="C29" s="156"/>
      <c r="D29" s="29" t="s">
        <v>43</v>
      </c>
      <c r="E29" s="20">
        <v>4</v>
      </c>
      <c r="F29" s="53" t="s">
        <v>44</v>
      </c>
      <c r="G29" s="53" t="s">
        <v>44</v>
      </c>
      <c r="H29" s="147"/>
      <c r="I29" s="148"/>
      <c r="J29" s="20" t="s">
        <v>274</v>
      </c>
      <c r="K29" s="20" t="s">
        <v>274</v>
      </c>
    </row>
    <row r="30" spans="1:11" s="19" customFormat="1" ht="72.75" customHeight="1">
      <c r="A30" s="154"/>
      <c r="B30" s="155" t="s">
        <v>45</v>
      </c>
      <c r="C30" s="155" t="s">
        <v>305</v>
      </c>
      <c r="D30" s="77" t="s">
        <v>116</v>
      </c>
      <c r="E30" s="20">
        <f>15+5</f>
        <v>20</v>
      </c>
      <c r="F30" s="28" t="s">
        <v>190</v>
      </c>
      <c r="G30" s="28" t="s">
        <v>168</v>
      </c>
      <c r="H30" s="145" t="s">
        <v>49</v>
      </c>
      <c r="I30" s="146"/>
      <c r="J30" s="20" t="s">
        <v>274</v>
      </c>
      <c r="K30" s="20" t="s">
        <v>274</v>
      </c>
    </row>
    <row r="31" spans="1:11" s="19" customFormat="1" ht="72.75" customHeight="1">
      <c r="A31" s="154"/>
      <c r="B31" s="156"/>
      <c r="C31" s="156"/>
      <c r="D31" s="77" t="s">
        <v>54</v>
      </c>
      <c r="E31" s="20">
        <f>15+5</f>
        <v>20</v>
      </c>
      <c r="F31" s="28" t="s">
        <v>191</v>
      </c>
      <c r="G31" s="28" t="s">
        <v>168</v>
      </c>
      <c r="H31" s="147"/>
      <c r="I31" s="148"/>
      <c r="J31" s="20" t="s">
        <v>274</v>
      </c>
      <c r="K31" s="20" t="s">
        <v>274</v>
      </c>
    </row>
    <row r="32" spans="1:11" s="19" customFormat="1" ht="24" customHeight="1">
      <c r="A32" s="161" t="s">
        <v>57</v>
      </c>
      <c r="B32" s="161"/>
      <c r="C32" s="161"/>
      <c r="D32" s="161"/>
      <c r="E32" s="161"/>
      <c r="F32" s="161"/>
      <c r="G32" s="161"/>
      <c r="H32" s="161"/>
      <c r="I32" s="161"/>
      <c r="J32" s="26" t="e">
        <f>J8+SUM(J15:J31)</f>
        <v>#DIV/0!</v>
      </c>
      <c r="K32" s="91"/>
    </row>
    <row r="33" spans="1:11" s="31" customFormat="1">
      <c r="A33" s="152" t="s">
        <v>275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1" s="19" customFormat="1">
      <c r="A34" s="162" t="s">
        <v>58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62" t="s">
        <v>276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</row>
    <row r="36" spans="1:11" s="19" customFormat="1">
      <c r="A36" s="152" t="s">
        <v>59</v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5:K35"/>
    <mergeCell ref="B12:F12"/>
    <mergeCell ref="G12:K12"/>
    <mergeCell ref="K8:K11"/>
    <mergeCell ref="A7:C11"/>
    <mergeCell ref="A12:A13"/>
    <mergeCell ref="B13:F13"/>
    <mergeCell ref="G13:K13"/>
    <mergeCell ref="A36:K36"/>
    <mergeCell ref="A14:A31"/>
    <mergeCell ref="B15:B29"/>
    <mergeCell ref="B30:B31"/>
    <mergeCell ref="C15:C20"/>
    <mergeCell ref="C21:C23"/>
    <mergeCell ref="C24:C26"/>
    <mergeCell ref="C27:C29"/>
    <mergeCell ref="C30:C31"/>
    <mergeCell ref="H27:I29"/>
    <mergeCell ref="H30:I31"/>
    <mergeCell ref="H15:I26"/>
    <mergeCell ref="H14:I14"/>
    <mergeCell ref="A32:I32"/>
    <mergeCell ref="A33:K33"/>
    <mergeCell ref="A34:K34"/>
  </mergeCells>
  <phoneticPr fontId="11" type="noConversion"/>
  <printOptions horizontalCentered="1" verticalCentered="1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7" workbookViewId="0">
      <selection activeCell="K14" sqref="K14"/>
    </sheetView>
  </sheetViews>
  <sheetFormatPr defaultColWidth="9" defaultRowHeight="13.5"/>
  <cols>
    <col min="1" max="1" width="4.375" style="9" customWidth="1"/>
    <col min="2" max="3" width="8.5" style="9" customWidth="1"/>
    <col min="4" max="4" width="19.75" style="9" customWidth="1"/>
    <col min="5" max="5" width="17.25" style="12" bestFit="1" customWidth="1"/>
    <col min="6" max="7" width="15" style="12" customWidth="1"/>
    <col min="8" max="8" width="9.5" style="9" bestFit="1" customWidth="1"/>
    <col min="9" max="9" width="9.875" style="9" customWidth="1"/>
    <col min="10" max="10" width="8.375" style="13" customWidth="1"/>
    <col min="11" max="11" width="12.5" style="9" customWidth="1"/>
    <col min="12" max="16384" width="9" style="9"/>
  </cols>
  <sheetData>
    <row r="1" spans="1:11" ht="20.25">
      <c r="A1" s="208" t="s">
        <v>290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9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192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30" customHeight="1">
      <c r="A7" s="189" t="s">
        <v>6</v>
      </c>
      <c r="B7" s="198"/>
      <c r="C7" s="190"/>
      <c r="D7" s="100"/>
      <c r="E7" s="95" t="s">
        <v>7</v>
      </c>
      <c r="F7" s="33" t="s">
        <v>306</v>
      </c>
      <c r="G7" s="33" t="s">
        <v>307</v>
      </c>
      <c r="H7" s="34" t="s">
        <v>298</v>
      </c>
      <c r="I7" s="97" t="s">
        <v>308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299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300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7" customHeight="1">
      <c r="A12" s="184" t="s">
        <v>13</v>
      </c>
      <c r="B12" s="119" t="s">
        <v>303</v>
      </c>
      <c r="C12" s="120"/>
      <c r="D12" s="120"/>
      <c r="E12" s="120"/>
      <c r="F12" s="121"/>
      <c r="G12" s="119" t="s">
        <v>302</v>
      </c>
      <c r="H12" s="122"/>
      <c r="I12" s="122"/>
      <c r="J12" s="122"/>
      <c r="K12" s="123"/>
    </row>
    <row r="13" spans="1:11" s="58" customFormat="1" ht="63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5.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309</v>
      </c>
    </row>
    <row r="15" spans="1:11" s="58" customFormat="1" ht="22.5" customHeight="1">
      <c r="A15" s="185"/>
      <c r="B15" s="186" t="s">
        <v>21</v>
      </c>
      <c r="C15" s="186" t="s">
        <v>22</v>
      </c>
      <c r="D15" s="75" t="s">
        <v>193</v>
      </c>
      <c r="E15" s="28">
        <v>3</v>
      </c>
      <c r="F15" s="76" t="s">
        <v>194</v>
      </c>
      <c r="G15" s="76" t="s">
        <v>194</v>
      </c>
      <c r="H15" s="189" t="s">
        <v>294</v>
      </c>
      <c r="I15" s="190"/>
      <c r="J15" s="20" t="s">
        <v>274</v>
      </c>
      <c r="K15" s="20" t="s">
        <v>274</v>
      </c>
    </row>
    <row r="16" spans="1:11" s="58" customFormat="1" ht="22.5" customHeight="1">
      <c r="A16" s="185"/>
      <c r="B16" s="187"/>
      <c r="C16" s="187"/>
      <c r="D16" s="75" t="s">
        <v>195</v>
      </c>
      <c r="E16" s="28">
        <v>3</v>
      </c>
      <c r="F16" s="76" t="s">
        <v>24</v>
      </c>
      <c r="G16" s="76" t="s">
        <v>24</v>
      </c>
      <c r="H16" s="191"/>
      <c r="I16" s="192"/>
      <c r="J16" s="20" t="s">
        <v>274</v>
      </c>
      <c r="K16" s="20" t="s">
        <v>274</v>
      </c>
    </row>
    <row r="17" spans="1:11" s="58" customFormat="1" ht="22.5" customHeight="1">
      <c r="A17" s="185"/>
      <c r="B17" s="187"/>
      <c r="C17" s="187"/>
      <c r="D17" s="77" t="s">
        <v>196</v>
      </c>
      <c r="E17" s="28">
        <v>3</v>
      </c>
      <c r="F17" s="76" t="s">
        <v>64</v>
      </c>
      <c r="G17" s="76" t="s">
        <v>64</v>
      </c>
      <c r="H17" s="191"/>
      <c r="I17" s="192"/>
      <c r="J17" s="20" t="s">
        <v>274</v>
      </c>
      <c r="K17" s="20" t="s">
        <v>274</v>
      </c>
    </row>
    <row r="18" spans="1:11" s="58" customFormat="1" ht="22.5" customHeight="1">
      <c r="A18" s="185"/>
      <c r="B18" s="187"/>
      <c r="C18" s="187"/>
      <c r="D18" s="77" t="s">
        <v>197</v>
      </c>
      <c r="E18" s="28">
        <v>3</v>
      </c>
      <c r="F18" s="76" t="s">
        <v>64</v>
      </c>
      <c r="G18" s="76" t="s">
        <v>64</v>
      </c>
      <c r="H18" s="191"/>
      <c r="I18" s="192"/>
      <c r="J18" s="20" t="s">
        <v>274</v>
      </c>
      <c r="K18" s="20" t="s">
        <v>274</v>
      </c>
    </row>
    <row r="19" spans="1:11" s="58" customFormat="1" ht="22.5" customHeight="1">
      <c r="A19" s="185"/>
      <c r="B19" s="187"/>
      <c r="C19" s="187"/>
      <c r="D19" s="77" t="s">
        <v>198</v>
      </c>
      <c r="E19" s="28">
        <v>3</v>
      </c>
      <c r="F19" s="76" t="s">
        <v>199</v>
      </c>
      <c r="G19" s="76" t="s">
        <v>199</v>
      </c>
      <c r="H19" s="191"/>
      <c r="I19" s="192"/>
      <c r="J19" s="20" t="s">
        <v>274</v>
      </c>
      <c r="K19" s="20" t="s">
        <v>274</v>
      </c>
    </row>
    <row r="20" spans="1:11" s="58" customFormat="1" ht="22.5" customHeight="1">
      <c r="A20" s="185"/>
      <c r="B20" s="187"/>
      <c r="C20" s="186" t="s">
        <v>32</v>
      </c>
      <c r="D20" s="75" t="s">
        <v>200</v>
      </c>
      <c r="E20" s="28">
        <v>3</v>
      </c>
      <c r="F20" s="76" t="s">
        <v>34</v>
      </c>
      <c r="G20" s="76" t="s">
        <v>34</v>
      </c>
      <c r="H20" s="191"/>
      <c r="I20" s="192"/>
      <c r="J20" s="20" t="s">
        <v>274</v>
      </c>
      <c r="K20" s="20" t="s">
        <v>274</v>
      </c>
    </row>
    <row r="21" spans="1:11" s="58" customFormat="1" ht="22.5" customHeight="1">
      <c r="A21" s="185"/>
      <c r="B21" s="187"/>
      <c r="C21" s="187"/>
      <c r="D21" s="77" t="s">
        <v>201</v>
      </c>
      <c r="E21" s="28">
        <v>3</v>
      </c>
      <c r="F21" s="76" t="s">
        <v>26</v>
      </c>
      <c r="G21" s="76" t="s">
        <v>26</v>
      </c>
      <c r="H21" s="191"/>
      <c r="I21" s="192"/>
      <c r="J21" s="20" t="s">
        <v>274</v>
      </c>
      <c r="K21" s="20" t="s">
        <v>274</v>
      </c>
    </row>
    <row r="22" spans="1:11" s="58" customFormat="1" ht="22.5" customHeight="1">
      <c r="A22" s="185"/>
      <c r="B22" s="187"/>
      <c r="C22" s="187"/>
      <c r="D22" s="75" t="s">
        <v>202</v>
      </c>
      <c r="E22" s="28">
        <v>3</v>
      </c>
      <c r="F22" s="76" t="s">
        <v>24</v>
      </c>
      <c r="G22" s="76" t="s">
        <v>24</v>
      </c>
      <c r="H22" s="191"/>
      <c r="I22" s="192"/>
      <c r="J22" s="20" t="s">
        <v>274</v>
      </c>
      <c r="K22" s="20" t="s">
        <v>274</v>
      </c>
    </row>
    <row r="23" spans="1:11" s="58" customFormat="1" ht="22.5" customHeight="1">
      <c r="A23" s="185"/>
      <c r="B23" s="187"/>
      <c r="C23" s="188"/>
      <c r="D23" s="75" t="s">
        <v>203</v>
      </c>
      <c r="E23" s="28">
        <v>4</v>
      </c>
      <c r="F23" s="76" t="s">
        <v>34</v>
      </c>
      <c r="G23" s="76" t="s">
        <v>34</v>
      </c>
      <c r="H23" s="191"/>
      <c r="I23" s="192"/>
      <c r="J23" s="20" t="s">
        <v>274</v>
      </c>
      <c r="K23" s="20" t="s">
        <v>274</v>
      </c>
    </row>
    <row r="24" spans="1:11" s="58" customFormat="1" ht="22.5" customHeight="1">
      <c r="A24" s="185"/>
      <c r="B24" s="187"/>
      <c r="C24" s="186" t="s">
        <v>304</v>
      </c>
      <c r="D24" s="78" t="s">
        <v>204</v>
      </c>
      <c r="E24" s="28">
        <v>4</v>
      </c>
      <c r="F24" s="76" t="s">
        <v>205</v>
      </c>
      <c r="G24" s="76" t="s">
        <v>205</v>
      </c>
      <c r="H24" s="191"/>
      <c r="I24" s="192"/>
      <c r="J24" s="20" t="s">
        <v>274</v>
      </c>
      <c r="K24" s="20" t="s">
        <v>274</v>
      </c>
    </row>
    <row r="25" spans="1:11" s="58" customFormat="1" ht="34.5" customHeight="1">
      <c r="A25" s="185"/>
      <c r="B25" s="187"/>
      <c r="C25" s="187"/>
      <c r="D25" s="77" t="s">
        <v>206</v>
      </c>
      <c r="E25" s="59">
        <v>4</v>
      </c>
      <c r="F25" s="22" t="s">
        <v>207</v>
      </c>
      <c r="G25" s="22" t="s">
        <v>207</v>
      </c>
      <c r="H25" s="191"/>
      <c r="I25" s="192"/>
      <c r="J25" s="20" t="s">
        <v>274</v>
      </c>
      <c r="K25" s="20" t="s">
        <v>274</v>
      </c>
    </row>
    <row r="26" spans="1:11" s="58" customFormat="1" ht="34.5" customHeight="1">
      <c r="A26" s="185"/>
      <c r="B26" s="187"/>
      <c r="C26" s="187"/>
      <c r="D26" s="77" t="s">
        <v>208</v>
      </c>
      <c r="E26" s="59">
        <v>4</v>
      </c>
      <c r="F26" s="22" t="s">
        <v>209</v>
      </c>
      <c r="G26" s="22" t="s">
        <v>209</v>
      </c>
      <c r="H26" s="193"/>
      <c r="I26" s="194"/>
      <c r="J26" s="20" t="s">
        <v>274</v>
      </c>
      <c r="K26" s="20" t="s">
        <v>274</v>
      </c>
    </row>
    <row r="27" spans="1:11" s="58" customFormat="1" ht="54" customHeight="1">
      <c r="A27" s="185"/>
      <c r="B27" s="187"/>
      <c r="C27" s="79" t="s">
        <v>42</v>
      </c>
      <c r="D27" s="74" t="s">
        <v>43</v>
      </c>
      <c r="E27" s="59">
        <v>10</v>
      </c>
      <c r="F27" s="80" t="s">
        <v>44</v>
      </c>
      <c r="G27" s="80" t="s">
        <v>44</v>
      </c>
      <c r="H27" s="189" t="s">
        <v>295</v>
      </c>
      <c r="I27" s="190"/>
      <c r="J27" s="20" t="s">
        <v>274</v>
      </c>
      <c r="K27" s="20" t="s">
        <v>274</v>
      </c>
    </row>
    <row r="28" spans="1:11" s="58" customFormat="1" ht="77.25" customHeight="1">
      <c r="A28" s="185"/>
      <c r="B28" s="186" t="s">
        <v>45</v>
      </c>
      <c r="C28" s="186" t="s">
        <v>305</v>
      </c>
      <c r="D28" s="65" t="s">
        <v>80</v>
      </c>
      <c r="E28" s="59">
        <f>10+3</f>
        <v>13</v>
      </c>
      <c r="F28" s="28" t="s">
        <v>210</v>
      </c>
      <c r="G28" s="59" t="s">
        <v>48</v>
      </c>
      <c r="H28" s="189" t="s">
        <v>49</v>
      </c>
      <c r="I28" s="190"/>
      <c r="J28" s="20" t="s">
        <v>274</v>
      </c>
      <c r="K28" s="20" t="s">
        <v>274</v>
      </c>
    </row>
    <row r="29" spans="1:11" s="58" customFormat="1" ht="77.25" customHeight="1">
      <c r="A29" s="185"/>
      <c r="B29" s="187"/>
      <c r="C29" s="187"/>
      <c r="D29" s="65" t="s">
        <v>83</v>
      </c>
      <c r="E29" s="59">
        <f>10+3</f>
        <v>13</v>
      </c>
      <c r="F29" s="28" t="s">
        <v>211</v>
      </c>
      <c r="G29" s="59" t="s">
        <v>48</v>
      </c>
      <c r="H29" s="191"/>
      <c r="I29" s="192"/>
      <c r="J29" s="20" t="s">
        <v>274</v>
      </c>
      <c r="K29" s="20" t="s">
        <v>274</v>
      </c>
    </row>
    <row r="30" spans="1:11" s="58" customFormat="1" ht="67.900000000000006" customHeight="1">
      <c r="A30" s="185"/>
      <c r="B30" s="187"/>
      <c r="C30" s="188"/>
      <c r="D30" s="65" t="s">
        <v>54</v>
      </c>
      <c r="E30" s="59">
        <f>10+4</f>
        <v>14</v>
      </c>
      <c r="F30" s="28" t="s">
        <v>212</v>
      </c>
      <c r="G30" s="59" t="s">
        <v>48</v>
      </c>
      <c r="H30" s="191"/>
      <c r="I30" s="192"/>
      <c r="J30" s="20" t="s">
        <v>274</v>
      </c>
      <c r="K30" s="20" t="s">
        <v>274</v>
      </c>
    </row>
    <row r="31" spans="1:11" s="58" customFormat="1" ht="24.75" customHeight="1">
      <c r="A31" s="197" t="s">
        <v>57</v>
      </c>
      <c r="B31" s="197"/>
      <c r="C31" s="197"/>
      <c r="D31" s="197"/>
      <c r="E31" s="197"/>
      <c r="F31" s="197"/>
      <c r="G31" s="197"/>
      <c r="H31" s="197"/>
      <c r="I31" s="197"/>
      <c r="J31" s="23" t="e">
        <f>J8+SUM(J15:J30)</f>
        <v>#DIV/0!</v>
      </c>
      <c r="K31" s="92"/>
    </row>
    <row r="32" spans="1:11" s="71" customFormat="1">
      <c r="A32" s="183" t="s">
        <v>275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3" spans="1:11" s="58" customFormat="1">
      <c r="A33" s="182" t="s">
        <v>58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58" customFormat="1">
      <c r="A34" s="182" t="s">
        <v>276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</row>
    <row r="35" spans="1:11" s="58" customFormat="1">
      <c r="A35" s="183" t="s">
        <v>59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35:K35"/>
    <mergeCell ref="A14:A30"/>
    <mergeCell ref="B15:B27"/>
    <mergeCell ref="B28:B30"/>
    <mergeCell ref="C15:C19"/>
    <mergeCell ref="C20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3</vt:i4>
      </vt:variant>
    </vt:vector>
  </HeadingPairs>
  <TitlesOfParts>
    <vt:vector size="15" baseType="lpstr">
      <vt:lpstr>1.培训类</vt:lpstr>
      <vt:lpstr>2.信息系统建设维护</vt:lpstr>
      <vt:lpstr>3.研究类</vt:lpstr>
      <vt:lpstr>286-2021年孔兴路改建工程</vt:lpstr>
      <vt:lpstr>5.购置类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  <vt:lpstr>'1.培训类'!Print_Area</vt:lpstr>
      <vt:lpstr>'2.信息系统建设维护'!Print_Area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2022-05-03T05:31:23Z</cp:lastPrinted>
  <dcterms:created xsi:type="dcterms:W3CDTF">2018-03-28T06:56:00Z</dcterms:created>
  <dcterms:modified xsi:type="dcterms:W3CDTF">2022-08-10T07:35:06Z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