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090"/>
  </bookViews>
  <sheets>
    <sheet name="Sheet1" sheetId="3" r:id="rId1"/>
    <sheet name="12.综合类" sheetId="2" state="hidden" r:id="rId2"/>
  </sheets>
  <calcPr calcId="145621"/>
</workbook>
</file>

<file path=xl/calcChain.xml><?xml version="1.0" encoding="utf-8"?>
<calcChain xmlns="http://schemas.openxmlformats.org/spreadsheetml/2006/main">
  <c r="J21" i="2" l="1"/>
  <c r="I8" i="2"/>
  <c r="J8" i="2" s="1"/>
  <c r="J23" i="2" s="1"/>
</calcChain>
</file>

<file path=xl/sharedStrings.xml><?xml version="1.0" encoding="utf-8"?>
<sst xmlns="http://schemas.openxmlformats.org/spreadsheetml/2006/main" count="157" uniqueCount="94">
  <si>
    <t>项目支出绩效自评表</t>
  </si>
  <si>
    <t xml:space="preserve">  （2021年度）</t>
  </si>
  <si>
    <t>项目名称</t>
  </si>
  <si>
    <t>2021年政府收费还贷高速公路运行费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</si>
  <si>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</si>
  <si>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</si>
  <si>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</si>
  <si>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</si>
  <si>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</si>
  <si>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李文英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</si>
  <si>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</si>
  <si>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</si>
  <si>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</si>
  <si>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</si>
  <si>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</si>
  <si>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</si>
  <si>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</si>
  <si>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</si>
  <si>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</si>
  <si>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</si>
  <si>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</si>
  <si>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</si>
  <si>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</si>
  <si>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</si>
  <si>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</si>
  <si>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</si>
  <si>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</si>
  <si>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年度目标：维护京平高速公路52.83公里，京秦高速公路6.294公里，完成车辆通行费征收缴库，确保京平、京秦高速公路路况指标符合要求，为公众出行提供安全、便捷、经济、高效的服务。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</si>
  <si>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</si>
  <si>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</si>
  <si>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</si>
  <si>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</si>
  <si>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</si>
  <si>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</si>
  <si>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</si>
  <si>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</si>
  <si>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</si>
  <si>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维护公路范围</t>
  </si>
  <si>
    <t>京平高速公路52.83公里，京秦高速公路6.294公里</t>
  </si>
  <si>
    <t>无</t>
  </si>
  <si>
    <t>质量指标</t>
  </si>
  <si>
    <t>公路路况指标</t>
  </si>
  <si>
    <t>PQI≥90</t>
  </si>
  <si>
    <t>公路运行管理质量</t>
  </si>
  <si>
    <t>路产损坏24小时内发现率≧90%；MQI≧90；绿化成活率不低于90%</t>
  </si>
  <si>
    <t>时效指标</t>
  </si>
  <si>
    <t>项目实施时间</t>
  </si>
  <si>
    <t>全年进行，2021年12月底前完成</t>
  </si>
  <si>
    <t>资金支付进度</t>
  </si>
  <si>
    <t>一季度：5%；二季度：30%；三季度：40%；四季度：25%，根据项目实际实施进度和合同金额完成资金支付</t>
  </si>
  <si>
    <t>由于市交通委机构改革，此项预算于2021年12月下达，并于12月完成支付</t>
  </si>
  <si>
    <t>成本指标</t>
  </si>
  <si>
    <t>项目预算控制数</t>
  </si>
  <si>
    <t>7749.123114万元</t>
  </si>
  <si>
    <t>效益指标</t>
  </si>
  <si>
    <t>经济效益指标</t>
  </si>
  <si>
    <t>经济效益</t>
  </si>
  <si>
    <t>完成车辆通行费征收缴库，全年预计通行费收入32000万元，其中，京平高速公路26000万元，京秦高速公路6000万元。</t>
  </si>
  <si>
    <t>实际缴库30256.099039万元</t>
  </si>
  <si>
    <t>受疫情影响，高速公路通行费缴库相比预期有所降低</t>
  </si>
  <si>
    <t>社会效益指标</t>
  </si>
  <si>
    <t>社会效益</t>
  </si>
  <si>
    <t>公众出行安全性、便捷性得到保障。</t>
  </si>
  <si>
    <t>支撑依据不充分</t>
  </si>
  <si>
    <t>总分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</si>
  <si>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</si>
  <si>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</si>
  <si>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主管部门及代码</t>
  </si>
  <si>
    <r>
      <rPr>
        <sz val="11"/>
        <color theme="1"/>
        <rFont val="宋体"/>
        <family val="3"/>
        <charset val="134"/>
      </rPr>
      <t>北京市交通委员会1</t>
    </r>
    <r>
      <rPr>
        <sz val="11"/>
        <color rgb="FF000000"/>
        <rFont val="宋体"/>
        <family val="3"/>
        <charset val="134"/>
      </rPr>
      <t>70</t>
    </r>
  </si>
  <si>
    <t>项目资金                    （万元）</t>
  </si>
  <si>
    <t>年初预算数（A）</t>
  </si>
  <si>
    <t>全年预算数（B)</t>
  </si>
  <si>
    <t>全年执行数（C）</t>
  </si>
  <si>
    <r>
      <rPr>
        <sz val="12"/>
        <color theme="1"/>
        <rFont val="宋体"/>
        <family val="3"/>
        <charset val="134"/>
      </rPr>
      <t>分值（1</t>
    </r>
    <r>
      <rPr>
        <sz val="12"/>
        <color indexed="8"/>
        <rFont val="宋体"/>
        <family val="3"/>
        <charset val="134"/>
      </rPr>
      <t>0分）</t>
    </r>
  </si>
  <si>
    <r>
      <rPr>
        <sz val="12"/>
        <color theme="1"/>
        <rFont val="宋体"/>
        <family val="3"/>
        <charset val="134"/>
        <scheme val="minor"/>
      </rPr>
      <t>执行率（C/</t>
    </r>
    <r>
      <rPr>
        <sz val="12"/>
        <color theme="1"/>
        <rFont val="宋体"/>
        <family val="3"/>
        <charset val="134"/>
        <scheme val="minor"/>
      </rPr>
      <t>B</t>
    </r>
    <r>
      <rPr>
        <sz val="12"/>
        <color theme="1"/>
        <rFont val="宋体"/>
        <family val="3"/>
        <charset val="134"/>
        <scheme val="minor"/>
      </rPr>
      <t>)</t>
    </r>
  </si>
  <si>
    <t>得分计算方法</t>
  </si>
  <si>
    <t>年度资金总额：</t>
  </si>
  <si>
    <t>执行率*该指标分值，最高不得超过分值上限</t>
  </si>
  <si>
    <t>上年结转资金</t>
  </si>
  <si>
    <t>其他资金</t>
  </si>
  <si>
    <t>预期目标综述</t>
  </si>
  <si>
    <t>实际完成情况综述</t>
  </si>
  <si>
    <t>年度指标值(A)</t>
  </si>
  <si>
    <t>全年实际值(B)</t>
  </si>
  <si>
    <t>产
出
指
标
(50分)</t>
  </si>
  <si>
    <t>数量指标
（15分）</t>
  </si>
  <si>
    <t>完成值达到指标值，记满分；未达到指标值，按B/A或A/B*该指标分值记分。(即较小的数/大数*该指标分值）</t>
  </si>
  <si>
    <t>质量指标
（13分）</t>
  </si>
  <si>
    <t>进度指标
（12分）</t>
  </si>
  <si>
    <t>成本效益
（10分）</t>
  </si>
  <si>
    <t>在预算控制范围内得满分，超出预算按A/B*该指标分值计分</t>
  </si>
  <si>
    <t>效
果
指
标
(40分)</t>
  </si>
  <si>
    <t>效益指标
（40分）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</si>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</sst>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9" formatCode="0.000000_ "/>
  </numFmts>
  <fonts count="2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4">
    <xf numFmtId="0" fontId="0" fillId="0" borderId="0">
      <alignment vertical="center"/>
    </xf>
    <xf numFmtId="0" fontId="19" fillId="0" borderId="0"/>
    <xf numFmtId="0" fontId="19" fillId="0" borderId="0"/>
    <xf numFmtId="0" fontId="21" fillId="0" borderId="0"/>
  </cellStyleXfs>
  <cellXfs count="10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179" fontId="7" fillId="0" borderId="8" xfId="0" applyNumberFormat="1" applyFont="1" applyFill="1" applyBorder="1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0" fontId="0" fillId="0" borderId="8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176" fontId="0" fillId="0" borderId="8" xfId="3" applyNumberFormat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center"/>
    </xf>
    <xf numFmtId="176" fontId="0" fillId="0" borderId="0" xfId="0" applyNumberFormat="1" applyFont="1" applyAlignment="1">
      <alignment horizontal="center" vertical="center" wrapText="1"/>
    </xf>
    <xf numFmtId="0" fontId="0" fillId="0" borderId="0" xfId="0" applyFont="1" applyFill="1" applyAlignment="1"/>
    <xf numFmtId="0" fontId="15" fillId="0" borderId="18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justify" vertical="center"/>
    </xf>
    <xf numFmtId="0" fontId="18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9" fontId="15" fillId="0" borderId="17" xfId="0" applyNumberFormat="1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14" xfId="0" applyFont="1" applyBorder="1" applyAlignment="1">
      <alignment horizontal="center" vertical="center" textRotation="255"/>
    </xf>
    <xf numFmtId="0" fontId="0" fillId="0" borderId="15" xfId="0" applyFont="1" applyBorder="1" applyAlignment="1">
      <alignment horizontal="center" vertical="center" textRotation="255"/>
    </xf>
    <xf numFmtId="0" fontId="10" fillId="0" borderId="13" xfId="2" applyFont="1" applyBorder="1" applyAlignment="1">
      <alignment horizontal="center" vertical="center" wrapText="1"/>
    </xf>
    <xf numFmtId="0" fontId="10" fillId="0" borderId="15" xfId="2" applyFont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23" fillId="0" borderId="25" xfId="0" applyFont="1" applyFill="1" applyBorder="1" applyAlignment="1">
      <alignment vertical="center" wrapText="1"/>
    </xf>
    <xf numFmtId="0" fontId="23" fillId="0" borderId="24" xfId="0" applyFont="1" applyFill="1" applyBorder="1" applyAlignment="1">
      <alignment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19" workbookViewId="0">
      <selection activeCell="A3" sqref="A3:N22"/>
    </sheetView>
  </sheetViews>
  <sheetFormatPr defaultColWidth="9" defaultRowHeight="13.5" x14ac:dyDescent="0.15"/>
  <cols>
    <col min="1" max="16384" width="9" style="30"/>
  </cols>
  <sheetData>
    <row r="1" spans="1:14" ht="23.1" customHeight="1" x14ac:dyDescent="0.1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18.75" x14ac:dyDescent="0.15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x14ac:dyDescent="0.15">
      <c r="A3" s="40" t="s">
        <v>2</v>
      </c>
      <c r="B3" s="41"/>
      <c r="C3" s="40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1"/>
    </row>
    <row r="4" spans="1:14" x14ac:dyDescent="0.15">
      <c r="A4" s="40" t="s">
        <v>4</v>
      </c>
      <c r="B4" s="41"/>
      <c r="C4" s="40" t="s">
        <v>5</v>
      </c>
      <c r="D4" s="42"/>
      <c r="E4" s="42"/>
      <c r="F4" s="42"/>
      <c r="G4" s="41"/>
      <c r="H4" s="40" t="s">
        <v>6</v>
      </c>
      <c r="I4" s="41"/>
      <c r="J4" s="40" t="s">
        <v>7</v>
      </c>
      <c r="K4" s="42"/>
      <c r="L4" s="42"/>
      <c r="M4" s="42"/>
      <c r="N4" s="41"/>
    </row>
    <row r="5" spans="1:14" x14ac:dyDescent="0.15">
      <c r="A5" s="40" t="s">
        <v>8</v>
      </c>
      <c r="B5" s="41"/>
      <c r="C5" s="40" t="s">
        <v>9</v>
      </c>
      <c r="D5" s="42"/>
      <c r="E5" s="42"/>
      <c r="F5" s="42"/>
      <c r="G5" s="41"/>
      <c r="H5" s="40" t="s">
        <v>10</v>
      </c>
      <c r="I5" s="41"/>
      <c r="J5" s="40">
        <v>83775904</v>
      </c>
      <c r="K5" s="42"/>
      <c r="L5" s="42"/>
      <c r="M5" s="42"/>
      <c r="N5" s="41"/>
    </row>
    <row r="6" spans="1:14" ht="25.5" x14ac:dyDescent="0.15">
      <c r="A6" s="43" t="s">
        <v>11</v>
      </c>
      <c r="B6" s="44"/>
      <c r="C6" s="40"/>
      <c r="D6" s="41"/>
      <c r="E6" s="32" t="s">
        <v>12</v>
      </c>
      <c r="F6" s="40" t="s">
        <v>13</v>
      </c>
      <c r="G6" s="41"/>
      <c r="H6" s="40" t="s">
        <v>14</v>
      </c>
      <c r="I6" s="41"/>
      <c r="J6" s="40" t="s">
        <v>15</v>
      </c>
      <c r="K6" s="41"/>
      <c r="L6" s="40" t="s">
        <v>16</v>
      </c>
      <c r="M6" s="41"/>
      <c r="N6" s="33" t="s">
        <v>17</v>
      </c>
    </row>
    <row r="7" spans="1:14" x14ac:dyDescent="0.15">
      <c r="A7" s="45" t="s">
        <v>18</v>
      </c>
      <c r="B7" s="46"/>
      <c r="C7" s="40" t="s">
        <v>19</v>
      </c>
      <c r="D7" s="41"/>
      <c r="E7" s="31"/>
      <c r="F7" s="40">
        <v>7749.123114</v>
      </c>
      <c r="G7" s="41"/>
      <c r="H7" s="40">
        <v>7749.123114</v>
      </c>
      <c r="I7" s="41"/>
      <c r="J7" s="40">
        <v>10</v>
      </c>
      <c r="K7" s="41"/>
      <c r="L7" s="47">
        <v>1</v>
      </c>
      <c r="M7" s="41"/>
      <c r="N7" s="33">
        <v>10</v>
      </c>
    </row>
    <row r="8" spans="1:14" x14ac:dyDescent="0.15">
      <c r="A8" s="98"/>
      <c r="B8" s="99"/>
      <c r="C8" s="40" t="s">
        <v>20</v>
      </c>
      <c r="D8" s="41"/>
      <c r="E8" s="33"/>
      <c r="F8" s="40">
        <v>7749.123114</v>
      </c>
      <c r="G8" s="41"/>
      <c r="H8" s="40">
        <v>7749.123114</v>
      </c>
      <c r="I8" s="41"/>
      <c r="J8" s="40" t="s">
        <v>21</v>
      </c>
      <c r="K8" s="41"/>
      <c r="L8" s="40"/>
      <c r="M8" s="41"/>
      <c r="N8" s="33" t="s">
        <v>21</v>
      </c>
    </row>
    <row r="9" spans="1:14" x14ac:dyDescent="0.15">
      <c r="A9" s="98"/>
      <c r="B9" s="99"/>
      <c r="C9" s="40" t="s">
        <v>22</v>
      </c>
      <c r="D9" s="41"/>
      <c r="E9" s="33"/>
      <c r="F9" s="40"/>
      <c r="G9" s="41"/>
      <c r="H9" s="40"/>
      <c r="I9" s="41"/>
      <c r="J9" s="40" t="s">
        <v>21</v>
      </c>
      <c r="K9" s="41"/>
      <c r="L9" s="40"/>
      <c r="M9" s="41"/>
      <c r="N9" s="33" t="s">
        <v>21</v>
      </c>
    </row>
    <row r="10" spans="1:14" x14ac:dyDescent="0.15">
      <c r="A10" s="100"/>
      <c r="B10" s="101"/>
      <c r="C10" s="40" t="s">
        <v>23</v>
      </c>
      <c r="D10" s="41"/>
      <c r="E10" s="33"/>
      <c r="F10" s="40"/>
      <c r="G10" s="41"/>
      <c r="H10" s="40"/>
      <c r="I10" s="41"/>
      <c r="J10" s="40" t="s">
        <v>21</v>
      </c>
      <c r="K10" s="41"/>
      <c r="L10" s="40"/>
      <c r="M10" s="41"/>
      <c r="N10" s="33" t="s">
        <v>21</v>
      </c>
    </row>
    <row r="11" spans="1:14" x14ac:dyDescent="0.15">
      <c r="A11" s="48" t="s">
        <v>24</v>
      </c>
      <c r="B11" s="40" t="s">
        <v>25</v>
      </c>
      <c r="C11" s="42"/>
      <c r="D11" s="42"/>
      <c r="E11" s="42"/>
      <c r="F11" s="42"/>
      <c r="G11" s="41"/>
      <c r="H11" s="40" t="s">
        <v>26</v>
      </c>
      <c r="I11" s="42"/>
      <c r="J11" s="42"/>
      <c r="K11" s="42"/>
      <c r="L11" s="42"/>
      <c r="M11" s="42"/>
      <c r="N11" s="41"/>
    </row>
    <row r="12" spans="1:14" ht="60" customHeight="1" x14ac:dyDescent="0.15">
      <c r="A12" s="49"/>
      <c r="B12" s="40" t="s">
        <v>27</v>
      </c>
      <c r="C12" s="42"/>
      <c r="D12" s="42"/>
      <c r="E12" s="42"/>
      <c r="F12" s="42"/>
      <c r="G12" s="41"/>
      <c r="H12" s="40" t="s">
        <v>27</v>
      </c>
      <c r="I12" s="42"/>
      <c r="J12" s="42"/>
      <c r="K12" s="42"/>
      <c r="L12" s="42"/>
      <c r="M12" s="42"/>
      <c r="N12" s="41"/>
    </row>
    <row r="13" spans="1:14" ht="25.5" x14ac:dyDescent="0.15">
      <c r="A13" s="48" t="s">
        <v>28</v>
      </c>
      <c r="B13" s="33" t="s">
        <v>29</v>
      </c>
      <c r="C13" s="33" t="s">
        <v>30</v>
      </c>
      <c r="D13" s="40" t="s">
        <v>31</v>
      </c>
      <c r="E13" s="42"/>
      <c r="F13" s="41"/>
      <c r="G13" s="33" t="s">
        <v>32</v>
      </c>
      <c r="H13" s="33" t="s">
        <v>33</v>
      </c>
      <c r="I13" s="40" t="s">
        <v>15</v>
      </c>
      <c r="J13" s="41"/>
      <c r="K13" s="40" t="s">
        <v>17</v>
      </c>
      <c r="L13" s="41"/>
      <c r="M13" s="40" t="s">
        <v>34</v>
      </c>
      <c r="N13" s="41"/>
    </row>
    <row r="14" spans="1:14" ht="93.95" customHeight="1" x14ac:dyDescent="0.15">
      <c r="A14" s="50"/>
      <c r="B14" s="48" t="s">
        <v>35</v>
      </c>
      <c r="C14" s="34" t="s">
        <v>36</v>
      </c>
      <c r="D14" s="40" t="s">
        <v>37</v>
      </c>
      <c r="E14" s="42"/>
      <c r="F14" s="41"/>
      <c r="G14" s="33" t="s">
        <v>38</v>
      </c>
      <c r="H14" s="33" t="s">
        <v>38</v>
      </c>
      <c r="I14" s="40">
        <v>15</v>
      </c>
      <c r="J14" s="41"/>
      <c r="K14" s="40">
        <v>15</v>
      </c>
      <c r="L14" s="41"/>
      <c r="M14" s="40"/>
      <c r="N14" s="41"/>
    </row>
    <row r="15" spans="1:14" x14ac:dyDescent="0.15">
      <c r="A15" s="50"/>
      <c r="B15" s="50"/>
      <c r="C15" s="48" t="s">
        <v>40</v>
      </c>
      <c r="D15" s="40" t="s">
        <v>41</v>
      </c>
      <c r="E15" s="42"/>
      <c r="F15" s="41"/>
      <c r="G15" s="33" t="s">
        <v>42</v>
      </c>
      <c r="H15" s="33" t="s">
        <v>42</v>
      </c>
      <c r="I15" s="40">
        <v>7</v>
      </c>
      <c r="J15" s="41"/>
      <c r="K15" s="40">
        <v>7</v>
      </c>
      <c r="L15" s="41"/>
      <c r="M15" s="40"/>
      <c r="N15" s="41"/>
    </row>
    <row r="16" spans="1:14" ht="89.25" x14ac:dyDescent="0.15">
      <c r="A16" s="50"/>
      <c r="B16" s="50"/>
      <c r="C16" s="50"/>
      <c r="D16" s="40" t="s">
        <v>43</v>
      </c>
      <c r="E16" s="42"/>
      <c r="F16" s="41"/>
      <c r="G16" s="33" t="s">
        <v>44</v>
      </c>
      <c r="H16" s="33" t="s">
        <v>44</v>
      </c>
      <c r="I16" s="40">
        <v>6</v>
      </c>
      <c r="J16" s="41"/>
      <c r="K16" s="40">
        <v>6</v>
      </c>
      <c r="L16" s="41"/>
      <c r="M16" s="40"/>
      <c r="N16" s="41"/>
    </row>
    <row r="17" spans="1:14" ht="51" x14ac:dyDescent="0.15">
      <c r="A17" s="50"/>
      <c r="B17" s="50"/>
      <c r="C17" s="48" t="s">
        <v>45</v>
      </c>
      <c r="D17" s="40" t="s">
        <v>46</v>
      </c>
      <c r="E17" s="42"/>
      <c r="F17" s="41"/>
      <c r="G17" s="33" t="s">
        <v>47</v>
      </c>
      <c r="H17" s="33" t="s">
        <v>47</v>
      </c>
      <c r="I17" s="40">
        <v>6</v>
      </c>
      <c r="J17" s="41"/>
      <c r="K17" s="40">
        <v>6</v>
      </c>
      <c r="L17" s="41"/>
      <c r="M17" s="40"/>
      <c r="N17" s="41"/>
    </row>
    <row r="18" spans="1:14" ht="153" x14ac:dyDescent="0.15">
      <c r="A18" s="50"/>
      <c r="B18" s="50"/>
      <c r="C18" s="50"/>
      <c r="D18" s="40" t="s">
        <v>48</v>
      </c>
      <c r="E18" s="42"/>
      <c r="F18" s="41"/>
      <c r="G18" s="33" t="s">
        <v>49</v>
      </c>
      <c r="H18" s="33" t="s">
        <v>50</v>
      </c>
      <c r="I18" s="40">
        <v>6</v>
      </c>
      <c r="J18" s="41"/>
      <c r="K18" s="40">
        <v>6</v>
      </c>
      <c r="L18" s="41"/>
      <c r="M18" s="40"/>
      <c r="N18" s="41"/>
    </row>
    <row r="19" spans="1:14" ht="25.5" x14ac:dyDescent="0.15">
      <c r="A19" s="50"/>
      <c r="B19" s="50"/>
      <c r="C19" s="34" t="s">
        <v>51</v>
      </c>
      <c r="D19" s="40" t="s">
        <v>52</v>
      </c>
      <c r="E19" s="42"/>
      <c r="F19" s="41"/>
      <c r="G19" s="33" t="s">
        <v>53</v>
      </c>
      <c r="H19" s="33" t="s">
        <v>53</v>
      </c>
      <c r="I19" s="40">
        <v>10</v>
      </c>
      <c r="J19" s="41"/>
      <c r="K19" s="40">
        <v>10</v>
      </c>
      <c r="L19" s="41"/>
      <c r="M19" s="40"/>
      <c r="N19" s="41"/>
    </row>
    <row r="20" spans="1:14" ht="178.5" x14ac:dyDescent="0.15">
      <c r="A20" s="50"/>
      <c r="B20" s="48" t="s">
        <v>54</v>
      </c>
      <c r="C20" s="34" t="s">
        <v>55</v>
      </c>
      <c r="D20" s="40" t="s">
        <v>56</v>
      </c>
      <c r="E20" s="42"/>
      <c r="F20" s="41"/>
      <c r="G20" s="33" t="s">
        <v>57</v>
      </c>
      <c r="H20" s="33" t="s">
        <v>58</v>
      </c>
      <c r="I20" s="40">
        <v>20</v>
      </c>
      <c r="J20" s="41"/>
      <c r="K20" s="40">
        <v>18.91</v>
      </c>
      <c r="L20" s="41"/>
      <c r="M20" s="40" t="s">
        <v>59</v>
      </c>
      <c r="N20" s="41"/>
    </row>
    <row r="21" spans="1:14" ht="51" x14ac:dyDescent="0.15">
      <c r="A21" s="50"/>
      <c r="B21" s="50"/>
      <c r="C21" s="34" t="s">
        <v>60</v>
      </c>
      <c r="D21" s="40" t="s">
        <v>61</v>
      </c>
      <c r="E21" s="42"/>
      <c r="F21" s="41"/>
      <c r="G21" s="33" t="s">
        <v>62</v>
      </c>
      <c r="H21" s="33" t="s">
        <v>62</v>
      </c>
      <c r="I21" s="40">
        <v>20</v>
      </c>
      <c r="J21" s="41"/>
      <c r="K21" s="40">
        <v>15</v>
      </c>
      <c r="L21" s="41"/>
      <c r="M21" s="40" t="s">
        <v>63</v>
      </c>
      <c r="N21" s="41"/>
    </row>
    <row r="22" spans="1:14" x14ac:dyDescent="0.15">
      <c r="A22" s="40" t="s">
        <v>64</v>
      </c>
      <c r="B22" s="42"/>
      <c r="C22" s="42"/>
      <c r="D22" s="42"/>
      <c r="E22" s="42"/>
      <c r="F22" s="42"/>
      <c r="G22" s="42"/>
      <c r="H22" s="41"/>
      <c r="I22" s="40">
        <v>100</v>
      </c>
      <c r="J22" s="41"/>
      <c r="K22" s="40">
        <v>93.91</v>
      </c>
      <c r="L22" s="41"/>
      <c r="M22" s="40"/>
      <c r="N22" s="41"/>
    </row>
    <row r="23" spans="1:14" x14ac:dyDescent="0.1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1:14" x14ac:dyDescent="0.15">
      <c r="A24" s="36"/>
    </row>
    <row r="25" spans="1:14" ht="20.25" x14ac:dyDescent="0.15">
      <c r="A25" s="37"/>
    </row>
  </sheetData>
  <mergeCells count="92">
    <mergeCell ref="A22:H22"/>
    <mergeCell ref="I22:J22"/>
    <mergeCell ref="K22:L22"/>
    <mergeCell ref="M22:N22"/>
    <mergeCell ref="A11:A12"/>
    <mergeCell ref="A13:A21"/>
    <mergeCell ref="B14:B19"/>
    <mergeCell ref="B20:B21"/>
    <mergeCell ref="C15:C16"/>
    <mergeCell ref="C17:C18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2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zoomScale="85" zoomScaleNormal="85" workbookViewId="0">
      <selection activeCell="E8" sqref="E8:E9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3" customWidth="1"/>
    <col min="6" max="7" width="17.875" style="3" customWidth="1"/>
    <col min="8" max="8" width="13.875" customWidth="1"/>
    <col min="9" max="9" width="13.375" customWidth="1"/>
    <col min="10" max="10" width="8.625" style="4" customWidth="1"/>
    <col min="11" max="11" width="15.125" customWidth="1"/>
  </cols>
  <sheetData>
    <row r="1" spans="1:11" ht="20.25" x14ac:dyDescent="0.1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22.5" x14ac:dyDescent="0.15">
      <c r="A2" s="52" t="s">
        <v>65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" customFormat="1" ht="22.5" x14ac:dyDescent="0.15">
      <c r="A3" s="54" t="s">
        <v>66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8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22"/>
      <c r="K4" s="5"/>
    </row>
    <row r="5" spans="1:11" s="2" customFormat="1" ht="27.95" customHeight="1" x14ac:dyDescent="0.15">
      <c r="A5" s="55" t="s">
        <v>2</v>
      </c>
      <c r="B5" s="56"/>
      <c r="C5" s="57"/>
      <c r="D5" s="55" t="s">
        <v>3</v>
      </c>
      <c r="E5" s="56"/>
      <c r="F5" s="56"/>
      <c r="G5" s="56"/>
      <c r="H5" s="56"/>
      <c r="I5" s="56"/>
      <c r="J5" s="56"/>
      <c r="K5" s="57"/>
    </row>
    <row r="6" spans="1:11" s="2" customFormat="1" ht="27.95" customHeight="1" x14ac:dyDescent="0.15">
      <c r="A6" s="55" t="s">
        <v>67</v>
      </c>
      <c r="B6" s="56"/>
      <c r="C6" s="57"/>
      <c r="D6" s="58" t="s">
        <v>68</v>
      </c>
      <c r="E6" s="59"/>
      <c r="F6" s="60"/>
      <c r="G6" s="61" t="s">
        <v>6</v>
      </c>
      <c r="H6" s="62"/>
      <c r="I6" s="63" t="s">
        <v>7</v>
      </c>
      <c r="J6" s="64"/>
      <c r="K6" s="65"/>
    </row>
    <row r="7" spans="1:11" s="2" customFormat="1" ht="27.95" customHeight="1" x14ac:dyDescent="0.15">
      <c r="A7" s="87" t="s">
        <v>69</v>
      </c>
      <c r="B7" s="88"/>
      <c r="C7" s="89"/>
      <c r="D7" s="7"/>
      <c r="E7" s="8" t="s">
        <v>70</v>
      </c>
      <c r="F7" s="9" t="s">
        <v>71</v>
      </c>
      <c r="G7" s="9" t="s">
        <v>72</v>
      </c>
      <c r="H7" s="10" t="s">
        <v>73</v>
      </c>
      <c r="I7" s="10" t="s">
        <v>74</v>
      </c>
      <c r="J7" s="23" t="s">
        <v>17</v>
      </c>
      <c r="K7" s="11" t="s">
        <v>75</v>
      </c>
    </row>
    <row r="8" spans="1:11" s="2" customFormat="1" ht="27.95" customHeight="1" x14ac:dyDescent="0.15">
      <c r="A8" s="90"/>
      <c r="B8" s="91"/>
      <c r="C8" s="92"/>
      <c r="D8" s="7" t="s">
        <v>76</v>
      </c>
      <c r="E8" s="7"/>
      <c r="F8" s="7">
        <v>7749.123114</v>
      </c>
      <c r="G8" s="7">
        <v>7749.123114</v>
      </c>
      <c r="H8" s="11">
        <v>10</v>
      </c>
      <c r="I8" s="24">
        <f>+G8/F8</f>
        <v>1</v>
      </c>
      <c r="J8" s="25">
        <f>IF(H8*I8&lt;10,H8*I8,10)</f>
        <v>10</v>
      </c>
      <c r="K8" s="84" t="s">
        <v>77</v>
      </c>
    </row>
    <row r="9" spans="1:11" s="2" customFormat="1" ht="27.95" customHeight="1" x14ac:dyDescent="0.15">
      <c r="A9" s="90"/>
      <c r="B9" s="91"/>
      <c r="C9" s="92"/>
      <c r="D9" s="12" t="s">
        <v>20</v>
      </c>
      <c r="E9" s="7"/>
      <c r="F9" s="7">
        <v>7749.123114</v>
      </c>
      <c r="G9" s="7">
        <v>7749.123114</v>
      </c>
      <c r="H9" s="11"/>
      <c r="I9" s="24"/>
      <c r="J9" s="25"/>
      <c r="K9" s="85"/>
    </row>
    <row r="10" spans="1:11" s="2" customFormat="1" ht="27.95" customHeight="1" x14ac:dyDescent="0.15">
      <c r="A10" s="90"/>
      <c r="B10" s="91"/>
      <c r="C10" s="92"/>
      <c r="D10" s="12" t="s">
        <v>78</v>
      </c>
      <c r="E10" s="12"/>
      <c r="F10" s="11"/>
      <c r="G10" s="11"/>
      <c r="H10" s="11"/>
      <c r="I10" s="11"/>
      <c r="J10" s="25"/>
      <c r="K10" s="85"/>
    </row>
    <row r="11" spans="1:11" s="2" customFormat="1" ht="27.95" customHeight="1" x14ac:dyDescent="0.15">
      <c r="A11" s="93"/>
      <c r="B11" s="94"/>
      <c r="C11" s="95"/>
      <c r="D11" s="12" t="s">
        <v>79</v>
      </c>
      <c r="E11" s="13">
        <v>0</v>
      </c>
      <c r="F11" s="11"/>
      <c r="G11" s="11"/>
      <c r="H11" s="11"/>
      <c r="I11" s="11"/>
      <c r="J11" s="25"/>
      <c r="K11" s="86"/>
    </row>
    <row r="12" spans="1:11" s="2" customFormat="1" ht="27.95" customHeight="1" x14ac:dyDescent="0.15">
      <c r="A12" s="79" t="s">
        <v>24</v>
      </c>
      <c r="B12" s="66" t="s">
        <v>80</v>
      </c>
      <c r="C12" s="67"/>
      <c r="D12" s="67"/>
      <c r="E12" s="67"/>
      <c r="F12" s="68"/>
      <c r="G12" s="66" t="s">
        <v>81</v>
      </c>
      <c r="H12" s="69"/>
      <c r="I12" s="69"/>
      <c r="J12" s="69"/>
      <c r="K12" s="70"/>
    </row>
    <row r="13" spans="1:11" s="2" customFormat="1" ht="63.75" customHeight="1" x14ac:dyDescent="0.15">
      <c r="A13" s="80"/>
      <c r="B13" s="71" t="s">
        <v>27</v>
      </c>
      <c r="C13" s="72"/>
      <c r="D13" s="72"/>
      <c r="E13" s="72"/>
      <c r="F13" s="73"/>
      <c r="G13" s="71" t="s">
        <v>27</v>
      </c>
      <c r="H13" s="72"/>
      <c r="I13" s="72"/>
      <c r="J13" s="72"/>
      <c r="K13" s="73"/>
    </row>
    <row r="14" spans="1:11" s="2" customFormat="1" ht="25.9" customHeight="1" x14ac:dyDescent="0.15">
      <c r="A14" s="79" t="s">
        <v>28</v>
      </c>
      <c r="B14" s="14" t="s">
        <v>29</v>
      </c>
      <c r="C14" s="15" t="s">
        <v>30</v>
      </c>
      <c r="D14" s="15" t="s">
        <v>31</v>
      </c>
      <c r="E14" s="15" t="s">
        <v>15</v>
      </c>
      <c r="F14" s="14" t="s">
        <v>82</v>
      </c>
      <c r="G14" s="15" t="s">
        <v>83</v>
      </c>
      <c r="H14" s="74" t="s">
        <v>75</v>
      </c>
      <c r="I14" s="75"/>
      <c r="J14" s="26" t="s">
        <v>17</v>
      </c>
      <c r="K14" s="14" t="s">
        <v>34</v>
      </c>
    </row>
    <row r="15" spans="1:11" s="2" customFormat="1" ht="60" customHeight="1" x14ac:dyDescent="0.15">
      <c r="A15" s="81"/>
      <c r="B15" s="82" t="s">
        <v>84</v>
      </c>
      <c r="C15" s="16" t="s">
        <v>85</v>
      </c>
      <c r="D15" s="17" t="s">
        <v>37</v>
      </c>
      <c r="E15" s="18">
        <v>15</v>
      </c>
      <c r="F15" s="18" t="s">
        <v>38</v>
      </c>
      <c r="G15" s="18" t="s">
        <v>38</v>
      </c>
      <c r="H15" s="76" t="s">
        <v>86</v>
      </c>
      <c r="I15" s="77"/>
      <c r="J15" s="18">
        <v>15</v>
      </c>
      <c r="K15" s="11" t="s">
        <v>39</v>
      </c>
    </row>
    <row r="16" spans="1:11" s="2" customFormat="1" ht="37.5" customHeight="1" x14ac:dyDescent="0.15">
      <c r="A16" s="81"/>
      <c r="B16" s="83"/>
      <c r="C16" s="82" t="s">
        <v>87</v>
      </c>
      <c r="D16" s="17" t="s">
        <v>41</v>
      </c>
      <c r="E16" s="18">
        <v>7</v>
      </c>
      <c r="F16" s="18" t="s">
        <v>42</v>
      </c>
      <c r="G16" s="18" t="s">
        <v>42</v>
      </c>
      <c r="H16" s="96"/>
      <c r="I16" s="97"/>
      <c r="J16" s="18">
        <v>7</v>
      </c>
      <c r="K16" s="11" t="s">
        <v>39</v>
      </c>
    </row>
    <row r="17" spans="1:11" s="2" customFormat="1" ht="63" customHeight="1" x14ac:dyDescent="0.15">
      <c r="A17" s="81"/>
      <c r="B17" s="83"/>
      <c r="C17" s="83"/>
      <c r="D17" s="17" t="s">
        <v>43</v>
      </c>
      <c r="E17" s="18">
        <v>6</v>
      </c>
      <c r="F17" s="18" t="s">
        <v>44</v>
      </c>
      <c r="G17" s="18" t="s">
        <v>44</v>
      </c>
      <c r="H17" s="96"/>
      <c r="I17" s="97"/>
      <c r="J17" s="18">
        <v>6</v>
      </c>
      <c r="K17" s="11" t="s">
        <v>39</v>
      </c>
    </row>
    <row r="18" spans="1:11" s="2" customFormat="1" ht="34.5" customHeight="1" x14ac:dyDescent="0.15">
      <c r="A18" s="81"/>
      <c r="B18" s="83"/>
      <c r="C18" s="82" t="s">
        <v>88</v>
      </c>
      <c r="D18" s="17" t="s">
        <v>46</v>
      </c>
      <c r="E18" s="11">
        <v>6</v>
      </c>
      <c r="F18" s="18" t="s">
        <v>47</v>
      </c>
      <c r="G18" s="18" t="s">
        <v>47</v>
      </c>
      <c r="H18" s="96"/>
      <c r="I18" s="97"/>
      <c r="J18" s="18">
        <v>6</v>
      </c>
      <c r="K18" s="11" t="s">
        <v>39</v>
      </c>
    </row>
    <row r="19" spans="1:11" s="2" customFormat="1" ht="102.95" customHeight="1" x14ac:dyDescent="0.15">
      <c r="A19" s="81"/>
      <c r="B19" s="83"/>
      <c r="C19" s="83"/>
      <c r="D19" s="17" t="s">
        <v>48</v>
      </c>
      <c r="E19" s="11">
        <v>6</v>
      </c>
      <c r="F19" s="18" t="s">
        <v>49</v>
      </c>
      <c r="G19" s="18" t="s">
        <v>50</v>
      </c>
      <c r="H19" s="96"/>
      <c r="I19" s="97"/>
      <c r="J19" s="18">
        <v>6</v>
      </c>
      <c r="K19" s="11" t="s">
        <v>39</v>
      </c>
    </row>
    <row r="20" spans="1:11" s="2" customFormat="1" ht="47.1" customHeight="1" x14ac:dyDescent="0.15">
      <c r="A20" s="81"/>
      <c r="B20" s="83"/>
      <c r="C20" s="16" t="s">
        <v>89</v>
      </c>
      <c r="D20" s="17" t="s">
        <v>52</v>
      </c>
      <c r="E20" s="11">
        <v>10</v>
      </c>
      <c r="F20" s="19" t="s">
        <v>53</v>
      </c>
      <c r="G20" s="19" t="s">
        <v>53</v>
      </c>
      <c r="H20" s="76" t="s">
        <v>90</v>
      </c>
      <c r="I20" s="77"/>
      <c r="J20" s="18">
        <v>10</v>
      </c>
      <c r="K20" s="11" t="s">
        <v>39</v>
      </c>
    </row>
    <row r="21" spans="1:11" s="2" customFormat="1" ht="102" customHeight="1" x14ac:dyDescent="0.15">
      <c r="A21" s="81"/>
      <c r="B21" s="82" t="s">
        <v>91</v>
      </c>
      <c r="C21" s="82" t="s">
        <v>92</v>
      </c>
      <c r="D21" s="20" t="s">
        <v>56</v>
      </c>
      <c r="E21" s="11">
        <v>20</v>
      </c>
      <c r="F21" s="18" t="s">
        <v>57</v>
      </c>
      <c r="G21" s="18" t="s">
        <v>58</v>
      </c>
      <c r="H21" s="87" t="s">
        <v>93</v>
      </c>
      <c r="I21" s="89"/>
      <c r="J21" s="27">
        <f>ROUND(30256.099039/32000*E21,2)</f>
        <v>18.91</v>
      </c>
      <c r="K21" s="14" t="s">
        <v>59</v>
      </c>
    </row>
    <row r="22" spans="1:11" s="2" customFormat="1" ht="101.1" customHeight="1" x14ac:dyDescent="0.15">
      <c r="A22" s="81"/>
      <c r="B22" s="83"/>
      <c r="C22" s="83"/>
      <c r="D22" s="20" t="s">
        <v>61</v>
      </c>
      <c r="E22" s="11">
        <v>20</v>
      </c>
      <c r="F22" s="18" t="s">
        <v>62</v>
      </c>
      <c r="G22" s="18" t="s">
        <v>62</v>
      </c>
      <c r="H22" s="90"/>
      <c r="I22" s="92"/>
      <c r="J22" s="11">
        <v>15</v>
      </c>
      <c r="K22" s="15" t="s">
        <v>63</v>
      </c>
    </row>
    <row r="23" spans="1:11" s="2" customFormat="1" ht="25.5" customHeight="1" x14ac:dyDescent="0.15">
      <c r="A23" s="78" t="s">
        <v>64</v>
      </c>
      <c r="B23" s="78"/>
      <c r="C23" s="78"/>
      <c r="D23" s="78"/>
      <c r="E23" s="78"/>
      <c r="F23" s="78"/>
      <c r="G23" s="78"/>
      <c r="H23" s="78"/>
      <c r="I23" s="78"/>
      <c r="J23" s="26">
        <f>J8+SUM(J15:J22)</f>
        <v>93.91</v>
      </c>
      <c r="K23" s="28"/>
    </row>
    <row r="24" spans="1:11" s="2" customFormat="1" x14ac:dyDescent="0.15">
      <c r="E24" s="21"/>
      <c r="F24" s="21"/>
      <c r="G24" s="21"/>
      <c r="J24" s="29"/>
    </row>
  </sheetData>
  <mergeCells count="27">
    <mergeCell ref="B13:F13"/>
    <mergeCell ref="G13:K13"/>
    <mergeCell ref="H14:I14"/>
    <mergeCell ref="H20:I20"/>
    <mergeCell ref="A23:I23"/>
    <mergeCell ref="A12:A13"/>
    <mergeCell ref="A14:A22"/>
    <mergeCell ref="B15:B20"/>
    <mergeCell ref="B21:B22"/>
    <mergeCell ref="C16:C17"/>
    <mergeCell ref="C18:C19"/>
    <mergeCell ref="C21:C22"/>
    <mergeCell ref="H15:I19"/>
    <mergeCell ref="H21:I22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2" type="noConversion"/>
  <pageMargins left="0.35433070866141703" right="0.35433070866141703" top="0.39370078740157499" bottom="0.39370078740157499" header="0.511811023622047" footer="0.511811023622047"/>
  <pageSetup paperSize="9" scale="6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12.综合类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沈兴华(收费公路管理科)</dc:creator>
  <cp:lastModifiedBy>郭文武</cp:lastModifiedBy>
  <dcterms:created xsi:type="dcterms:W3CDTF">2022-04-26T02:12:00Z</dcterms:created>
  <dcterms:modified xsi:type="dcterms:W3CDTF">2022-08-15T07:11:16Z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DE38A02BC0EF4FE09CDAAA83DB336532</vt:lpwstr>
  </property>
  <property fmtid="{D5CDD505-2E9C-101B-9397-08002B2CF9AE}" pid="3" name="KSOProductBuildVer">
    <vt:lpwstr>2052-11.1.0.11744</vt:lpwstr>
  </property>
</Properties>
</file>