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286-通州分局-2021年治超专项工程（基建修缮类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I9" i="19"/>
  <c r="I8" i="19" l="1"/>
  <c r="J8" i="19" l="1"/>
  <c r="J25" i="19" s="1"/>
</calcChain>
</file>

<file path=xl/sharedStrings.xml><?xml version="1.0" encoding="utf-8"?>
<sst xmlns="http://schemas.openxmlformats.org/spreadsheetml/2006/main" count="77" uniqueCount="71">
  <si>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</si>
  <si>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</si>
  <si>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</si>
  <si>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</si>
  <si>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</si>
  <si>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</si>
  <si>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</si>
  <si>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</si>
  <si>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</si>
  <si>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</si>
  <si>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</si>
  <si>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</si>
  <si>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</si>
  <si>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</si>
  <si>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</si>
  <si>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</si>
  <si>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</si>
  <si>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</si>
  <si>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</si>
  <si>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</si>
  <si>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</si>
  <si>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</si>
  <si>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社会效益</t>
  </si>
  <si>
    <t>其中：当年财政拨款</t>
    <phoneticPr fontId="10" type="noConversion"/>
  </si>
  <si>
    <t>上年结转资金</t>
    <phoneticPr fontId="10" type="noConversion"/>
  </si>
  <si>
    <t>效益指标
（40分）</t>
    <phoneticPr fontId="10" type="noConversion"/>
  </si>
  <si>
    <t>偏差原因分析及改进措施</t>
  </si>
  <si>
    <t>（2021年度）</t>
    <phoneticPr fontId="10" type="noConversion"/>
  </si>
  <si>
    <t>合格</t>
    <phoneticPr fontId="10" type="noConversion"/>
  </si>
  <si>
    <t>达成预期指标</t>
    <phoneticPr fontId="10" type="noConversion"/>
  </si>
  <si>
    <t>新建孔兴路1处治超非现场执法设备；按照要求完成已建成非现场执法设备检定及期间性能核查；武兴路、任港路2处非现场执法设备运维,保证运维资金合理使用。</t>
    <phoneticPr fontId="10" type="noConversion"/>
  </si>
  <si>
    <t>非现场执法设备检定及核查</t>
  </si>
  <si>
    <t>非现场执法设备建设</t>
  </si>
  <si>
    <t>非现场执法设备运维</t>
  </si>
  <si>
    <t>6处</t>
    <phoneticPr fontId="10" type="noConversion"/>
  </si>
  <si>
    <t>2处</t>
    <phoneticPr fontId="10" type="noConversion"/>
  </si>
  <si>
    <t>1处</t>
  </si>
  <si>
    <t>492.2321万元</t>
    <phoneticPr fontId="10" type="noConversion"/>
  </si>
  <si>
    <t>进度指标
（12分）</t>
    <phoneticPr fontId="10" type="noConversion"/>
  </si>
  <si>
    <t>检定标准</t>
  </si>
  <si>
    <t>合格</t>
    <phoneticPr fontId="10" type="noConversion"/>
  </si>
  <si>
    <t>工程质量标准</t>
    <phoneticPr fontId="10" type="noConversion"/>
  </si>
  <si>
    <t>严格按照批复工程设计方案施工，保质保量按期完成建设任务，进一步扩展路网外场设备；通过公路治超非现场执法设备建设，为处罚超载超限车辆提供依据，保护公路及群众财产生命安全。根据北京市公路路网信息采集与发布设备建设管理办法、按照市治超办对非现场执法系统建设工作的要求，经过现场踏勘，结合治超工作实际需求制定。新建孔兴路1处治超非现场执法设备；按照要求完成已建成非现场执法设备检定及期间性能核查；武兴路、任港路2处非现场执法设备运维,保证运维资金合理使用。</t>
    <phoneticPr fontId="10" type="noConversion"/>
  </si>
  <si>
    <t>符合《动态公路车辆自动衡器国家计量检定规程》JJG907-2006的要求</t>
    <phoneticPr fontId="10" type="noConversion"/>
  </si>
  <si>
    <t>符合《北京市公路路网信息采集与发布设备建设管理办法》要求，按《公路工程质量检验评定标准》JTG F80/1-2017验收合格</t>
    <phoneticPr fontId="10" type="noConversion"/>
  </si>
  <si>
    <t>招标采购时间：2020年12月底前；合同签订时间：2020年12月底前；设备检定及核查时间：2021年11月底前；完成时间：2021年12月底前</t>
    <phoneticPr fontId="10" type="noConversion"/>
  </si>
  <si>
    <t>推进超载超限治理工作，实现24小时监测，提升路网运行监测能力，提高公路信息化管理与服务水平，为治理车辆超载超限行为，提供管理处罚依据。</t>
    <phoneticPr fontId="10" type="noConversion"/>
  </si>
  <si>
    <t>招标采购时间：已于2019年12月30日完成；合同签订时间：2021年1月8日；设备检定及核查时间：2021年11月15日；完成时间：2021年11月15日。</t>
    <phoneticPr fontId="10" type="noConversion"/>
  </si>
  <si>
    <t>招标采购时间：于2021年8月31日完成；合同签订时间：2021年9月6日；施工时间：2021年9月8日至2021年12月5日；完工时间：2021年12月5日。</t>
    <phoneticPr fontId="10" type="noConversion"/>
  </si>
  <si>
    <t>招标采购时间：已于2019年12月30日完成；合同签订时间：2021年1月8日；设备运维时间：2021年1月1日至2021年12月31日。</t>
    <phoneticPr fontId="10" type="noConversion"/>
  </si>
  <si>
    <t>招标采购时间：2021年9月底前；合同签订时间：2021年9月底前；施工时间：2021年10月前-2021年12月；完工时间：2021年12月底前。</t>
    <phoneticPr fontId="10" type="noConversion"/>
  </si>
  <si>
    <t>招标采购时间：2020年12月底前；合同签订时间：2020年12月底前；工作全年进行，项目执行周期2021年1月至2021年12月，12月底前完成项目验收，按时完成率100%</t>
    <phoneticPr fontId="10" type="noConversion"/>
  </si>
  <si>
    <t>对于绩效完成情况指标设定未量化，提供证明材料不够充分。</t>
    <phoneticPr fontId="10" type="noConversion"/>
  </si>
  <si>
    <t>6处，完成武兴路、任港路、张采路、德觅路、通清路、通武线非现场执法设备检定及核查。</t>
    <phoneticPr fontId="10" type="noConversion"/>
  </si>
  <si>
    <t>新建孔兴路1处治超非现场执法设备</t>
    <phoneticPr fontId="10" type="noConversion"/>
  </si>
  <si>
    <t>武兴路、任港路2处非现场执法设备运维</t>
    <phoneticPr fontId="10" type="noConversion"/>
  </si>
  <si>
    <t>北京市交通委员会通州公路分局</t>
    <phoneticPr fontId="10" type="noConversion"/>
  </si>
  <si>
    <t>2021年治超专项工程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</si>
  <si>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</si>
  <si>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</si>
  <si>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</si>
  <si>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</si>
  <si>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</si>
  <si>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</si>
  <si>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</si>
  <si>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</si>
  <si>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预期目标</t>
    <phoneticPr fontId="10" type="noConversion"/>
  </si>
  <si>
    <t>实际完成情况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</si>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</sst>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177" fontId="11" fillId="0" borderId="0" xfId="0" applyNumberFormat="1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9" applyFont="1" applyFill="1" applyBorder="1" applyAlignment="1">
      <alignment horizontal="left" vertical="center" wrapText="1"/>
    </xf>
    <xf numFmtId="0" fontId="12" fillId="0" borderId="4" xfId="9" applyFont="1" applyFill="1" applyBorder="1" applyAlignment="1">
      <alignment horizontal="left" vertical="center" wrapText="1"/>
    </xf>
    <xf numFmtId="0" fontId="12" fillId="0" borderId="5" xfId="9" applyFont="1" applyFill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left" vertical="center" wrapText="1" shrinkToFi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3" zoomScaleNormal="100" workbookViewId="0">
      <selection activeCell="K25" sqref="A4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9.375" customWidth="1"/>
    <col min="5" max="5" width="11.625" style="3" customWidth="1"/>
    <col min="6" max="6" width="26.25" style="3" customWidth="1"/>
    <col min="7" max="7" width="22.75" style="3" customWidth="1"/>
    <col min="8" max="8" width="9.5" customWidth="1"/>
    <col min="9" max="9" width="18.375" customWidth="1"/>
    <col min="10" max="10" width="8.75" style="4" customWidth="1"/>
    <col min="11" max="11" width="13.125" customWidth="1"/>
    <col min="14" max="14" width="10.5" bestFit="1" customWidth="1"/>
  </cols>
  <sheetData>
    <row r="1" spans="1:14" s="1" customFormat="1" ht="22.5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4" s="2" customFormat="1" ht="18.75" x14ac:dyDescent="0.15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4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4" s="8" customFormat="1" ht="20.25" customHeight="1" x14ac:dyDescent="0.15">
      <c r="A4" s="13" t="s">
        <v>1</v>
      </c>
      <c r="B4" s="14"/>
      <c r="C4" s="15"/>
      <c r="D4" s="13" t="s">
        <v>57</v>
      </c>
      <c r="E4" s="14"/>
      <c r="F4" s="14"/>
      <c r="G4" s="14"/>
      <c r="H4" s="14"/>
      <c r="I4" s="14"/>
      <c r="J4" s="14"/>
      <c r="K4" s="15"/>
    </row>
    <row r="5" spans="1:14" s="8" customFormat="1" ht="20.25" customHeight="1" x14ac:dyDescent="0.15">
      <c r="A5" s="13" t="s">
        <v>2</v>
      </c>
      <c r="B5" s="14"/>
      <c r="C5" s="15"/>
      <c r="D5" s="13" t="s">
        <v>70</v>
      </c>
      <c r="E5" s="14"/>
      <c r="F5" s="15"/>
      <c r="G5" s="13" t="s">
        <v>3</v>
      </c>
      <c r="H5" s="15"/>
      <c r="I5" s="13" t="s">
        <v>56</v>
      </c>
      <c r="J5" s="14"/>
      <c r="K5" s="15"/>
    </row>
    <row r="6" spans="1:14" s="8" customFormat="1" ht="20.25" customHeight="1" x14ac:dyDescent="0.15">
      <c r="A6" s="13" t="s">
        <v>58</v>
      </c>
      <c r="B6" s="14"/>
      <c r="C6" s="15"/>
      <c r="D6" s="13" t="s">
        <v>59</v>
      </c>
      <c r="E6" s="14"/>
      <c r="F6" s="15"/>
      <c r="G6" s="13" t="s">
        <v>60</v>
      </c>
      <c r="H6" s="15"/>
      <c r="I6" s="13">
        <v>60526089</v>
      </c>
      <c r="J6" s="14"/>
      <c r="K6" s="15"/>
    </row>
    <row r="7" spans="1:14" s="8" customFormat="1" ht="40.9" customHeight="1" x14ac:dyDescent="0.15">
      <c r="A7" s="16" t="s">
        <v>4</v>
      </c>
      <c r="B7" s="17"/>
      <c r="C7" s="18"/>
      <c r="D7" s="19"/>
      <c r="E7" s="19" t="s">
        <v>61</v>
      </c>
      <c r="F7" s="20" t="s">
        <v>62</v>
      </c>
      <c r="G7" s="20" t="s">
        <v>63</v>
      </c>
      <c r="H7" s="21" t="s">
        <v>64</v>
      </c>
      <c r="I7" s="22" t="s">
        <v>65</v>
      </c>
      <c r="J7" s="23" t="s">
        <v>5</v>
      </c>
      <c r="K7" s="24"/>
    </row>
    <row r="8" spans="1:14" s="8" customFormat="1" ht="20.25" customHeight="1" x14ac:dyDescent="0.15">
      <c r="A8" s="25"/>
      <c r="B8" s="26"/>
      <c r="C8" s="27"/>
      <c r="D8" s="19" t="s">
        <v>6</v>
      </c>
      <c r="E8" s="28">
        <v>492.2321</v>
      </c>
      <c r="F8" s="28">
        <v>492.2321</v>
      </c>
      <c r="G8" s="28">
        <v>492.2321</v>
      </c>
      <c r="H8" s="20">
        <v>10</v>
      </c>
      <c r="I8" s="29">
        <f>+G8/F8</f>
        <v>1</v>
      </c>
      <c r="J8" s="23">
        <f>IF(H8*I8&lt;10,H8*I8,10)</f>
        <v>10</v>
      </c>
      <c r="K8" s="24" t="s">
        <v>7</v>
      </c>
    </row>
    <row r="9" spans="1:14" s="8" customFormat="1" ht="20.25" customHeight="1" x14ac:dyDescent="0.15">
      <c r="A9" s="25"/>
      <c r="B9" s="26"/>
      <c r="C9" s="27"/>
      <c r="D9" s="30" t="s">
        <v>23</v>
      </c>
      <c r="E9" s="28">
        <v>492.2321</v>
      </c>
      <c r="F9" s="28">
        <v>492.2321</v>
      </c>
      <c r="G9" s="28">
        <v>492.2321</v>
      </c>
      <c r="H9" s="20">
        <v>10</v>
      </c>
      <c r="I9" s="29">
        <f>+G9/F9</f>
        <v>1</v>
      </c>
      <c r="J9" s="23">
        <f>IF(H9*I9&lt;10,H9*I9,10)</f>
        <v>10</v>
      </c>
      <c r="K9" s="24" t="s">
        <v>7</v>
      </c>
      <c r="N9" s="9"/>
    </row>
    <row r="10" spans="1:14" s="8" customFormat="1" ht="20.25" customHeight="1" x14ac:dyDescent="0.15">
      <c r="A10" s="25"/>
      <c r="B10" s="26"/>
      <c r="C10" s="27"/>
      <c r="D10" s="30" t="s">
        <v>24</v>
      </c>
      <c r="E10" s="30"/>
      <c r="F10" s="20"/>
      <c r="G10" s="20"/>
      <c r="H10" s="20"/>
      <c r="I10" s="20"/>
      <c r="J10" s="23"/>
      <c r="K10" s="24"/>
    </row>
    <row r="11" spans="1:14" s="8" customFormat="1" ht="20.25" customHeight="1" x14ac:dyDescent="0.15">
      <c r="A11" s="31"/>
      <c r="B11" s="32"/>
      <c r="C11" s="33"/>
      <c r="D11" s="30" t="s">
        <v>8</v>
      </c>
      <c r="E11" s="19"/>
      <c r="F11" s="20"/>
      <c r="G11" s="20"/>
      <c r="H11" s="20"/>
      <c r="I11" s="20"/>
      <c r="J11" s="23"/>
      <c r="K11" s="24"/>
    </row>
    <row r="12" spans="1:14" s="8" customFormat="1" ht="24" customHeight="1" x14ac:dyDescent="0.15">
      <c r="A12" s="34" t="s">
        <v>9</v>
      </c>
      <c r="B12" s="35" t="s">
        <v>66</v>
      </c>
      <c r="C12" s="36"/>
      <c r="D12" s="36"/>
      <c r="E12" s="36"/>
      <c r="F12" s="37"/>
      <c r="G12" s="35" t="s">
        <v>67</v>
      </c>
      <c r="H12" s="38"/>
      <c r="I12" s="38"/>
      <c r="J12" s="38"/>
      <c r="K12" s="39"/>
    </row>
    <row r="13" spans="1:14" s="8" customFormat="1" ht="103.5" customHeight="1" x14ac:dyDescent="0.15">
      <c r="A13" s="40"/>
      <c r="B13" s="41" t="s">
        <v>42</v>
      </c>
      <c r="C13" s="42"/>
      <c r="D13" s="42"/>
      <c r="E13" s="42"/>
      <c r="F13" s="43"/>
      <c r="G13" s="44" t="s">
        <v>30</v>
      </c>
      <c r="H13" s="45"/>
      <c r="I13" s="45"/>
      <c r="J13" s="45"/>
      <c r="K13" s="46"/>
    </row>
    <row r="14" spans="1:14" s="8" customFormat="1" ht="38.65" customHeight="1" x14ac:dyDescent="0.15">
      <c r="A14" s="34" t="s">
        <v>10</v>
      </c>
      <c r="B14" s="21" t="s">
        <v>11</v>
      </c>
      <c r="C14" s="20" t="s">
        <v>12</v>
      </c>
      <c r="D14" s="13" t="s">
        <v>13</v>
      </c>
      <c r="E14" s="15"/>
      <c r="F14" s="21" t="s">
        <v>68</v>
      </c>
      <c r="G14" s="20" t="s">
        <v>69</v>
      </c>
      <c r="H14" s="13" t="s">
        <v>14</v>
      </c>
      <c r="I14" s="15"/>
      <c r="J14" s="47" t="s">
        <v>5</v>
      </c>
      <c r="K14" s="21" t="s">
        <v>26</v>
      </c>
    </row>
    <row r="15" spans="1:14" s="8" customFormat="1" ht="53.65" customHeight="1" x14ac:dyDescent="0.15">
      <c r="A15" s="48"/>
      <c r="B15" s="49" t="s">
        <v>15</v>
      </c>
      <c r="C15" s="50" t="s">
        <v>16</v>
      </c>
      <c r="D15" s="13" t="s">
        <v>31</v>
      </c>
      <c r="E15" s="15">
        <v>5</v>
      </c>
      <c r="F15" s="51" t="s">
        <v>53</v>
      </c>
      <c r="G15" s="52" t="s">
        <v>34</v>
      </c>
      <c r="H15" s="53">
        <v>5</v>
      </c>
      <c r="I15" s="54"/>
      <c r="J15" s="52">
        <v>5</v>
      </c>
      <c r="K15" s="20"/>
    </row>
    <row r="16" spans="1:14" s="8" customFormat="1" ht="26.25" customHeight="1" x14ac:dyDescent="0.15">
      <c r="A16" s="48"/>
      <c r="B16" s="55"/>
      <c r="C16" s="56"/>
      <c r="D16" s="13" t="s">
        <v>32</v>
      </c>
      <c r="E16" s="15">
        <v>5</v>
      </c>
      <c r="F16" s="51" t="s">
        <v>54</v>
      </c>
      <c r="G16" s="52" t="s">
        <v>36</v>
      </c>
      <c r="H16" s="53">
        <v>5</v>
      </c>
      <c r="I16" s="54"/>
      <c r="J16" s="52">
        <v>5</v>
      </c>
      <c r="K16" s="20"/>
    </row>
    <row r="17" spans="1:11" s="8" customFormat="1" ht="26.25" customHeight="1" x14ac:dyDescent="0.15">
      <c r="A17" s="48"/>
      <c r="B17" s="55"/>
      <c r="C17" s="57"/>
      <c r="D17" s="13" t="s">
        <v>33</v>
      </c>
      <c r="E17" s="15">
        <v>5</v>
      </c>
      <c r="F17" s="51" t="s">
        <v>55</v>
      </c>
      <c r="G17" s="52" t="s">
        <v>35</v>
      </c>
      <c r="H17" s="53">
        <v>5</v>
      </c>
      <c r="I17" s="54"/>
      <c r="J17" s="52">
        <v>5</v>
      </c>
      <c r="K17" s="20"/>
    </row>
    <row r="18" spans="1:11" s="8" customFormat="1" ht="48.75" customHeight="1" x14ac:dyDescent="0.15">
      <c r="A18" s="48"/>
      <c r="B18" s="55"/>
      <c r="C18" s="50" t="s">
        <v>17</v>
      </c>
      <c r="D18" s="13" t="s">
        <v>39</v>
      </c>
      <c r="E18" s="15">
        <v>7</v>
      </c>
      <c r="F18" s="51" t="s">
        <v>43</v>
      </c>
      <c r="G18" s="52" t="s">
        <v>40</v>
      </c>
      <c r="H18" s="53">
        <v>7</v>
      </c>
      <c r="I18" s="54"/>
      <c r="J18" s="52">
        <v>7</v>
      </c>
      <c r="K18" s="20"/>
    </row>
    <row r="19" spans="1:11" s="8" customFormat="1" ht="79.900000000000006" customHeight="1" x14ac:dyDescent="0.15">
      <c r="A19" s="48"/>
      <c r="B19" s="55"/>
      <c r="C19" s="57"/>
      <c r="D19" s="13" t="s">
        <v>41</v>
      </c>
      <c r="E19" s="15">
        <v>6</v>
      </c>
      <c r="F19" s="51" t="s">
        <v>44</v>
      </c>
      <c r="G19" s="52" t="s">
        <v>28</v>
      </c>
      <c r="H19" s="53">
        <v>6</v>
      </c>
      <c r="I19" s="54"/>
      <c r="J19" s="20">
        <v>6</v>
      </c>
      <c r="K19" s="20"/>
    </row>
    <row r="20" spans="1:11" s="8" customFormat="1" ht="85.5" customHeight="1" x14ac:dyDescent="0.15">
      <c r="A20" s="48"/>
      <c r="B20" s="55"/>
      <c r="C20" s="50" t="s">
        <v>38</v>
      </c>
      <c r="D20" s="13" t="s">
        <v>31</v>
      </c>
      <c r="E20" s="15">
        <v>4</v>
      </c>
      <c r="F20" s="51" t="s">
        <v>45</v>
      </c>
      <c r="G20" s="51" t="s">
        <v>47</v>
      </c>
      <c r="H20" s="53">
        <v>4</v>
      </c>
      <c r="I20" s="54"/>
      <c r="J20" s="52">
        <v>4</v>
      </c>
      <c r="K20" s="20"/>
    </row>
    <row r="21" spans="1:11" s="8" customFormat="1" ht="100.5" customHeight="1" x14ac:dyDescent="0.15">
      <c r="A21" s="48"/>
      <c r="B21" s="55"/>
      <c r="C21" s="56"/>
      <c r="D21" s="13" t="s">
        <v>32</v>
      </c>
      <c r="E21" s="15">
        <v>4</v>
      </c>
      <c r="F21" s="51" t="s">
        <v>50</v>
      </c>
      <c r="G21" s="51" t="s">
        <v>48</v>
      </c>
      <c r="H21" s="53">
        <v>4</v>
      </c>
      <c r="I21" s="54"/>
      <c r="J21" s="20">
        <v>4</v>
      </c>
      <c r="K21" s="20"/>
    </row>
    <row r="22" spans="1:11" s="8" customFormat="1" ht="76.5" customHeight="1" x14ac:dyDescent="0.15">
      <c r="A22" s="48"/>
      <c r="B22" s="55"/>
      <c r="C22" s="57"/>
      <c r="D22" s="13" t="s">
        <v>33</v>
      </c>
      <c r="E22" s="15">
        <v>4</v>
      </c>
      <c r="F22" s="51" t="s">
        <v>51</v>
      </c>
      <c r="G22" s="51" t="s">
        <v>49</v>
      </c>
      <c r="H22" s="53">
        <v>4</v>
      </c>
      <c r="I22" s="54"/>
      <c r="J22" s="20">
        <v>4</v>
      </c>
      <c r="K22" s="20"/>
    </row>
    <row r="23" spans="1:11" s="8" customFormat="1" ht="48.75" customHeight="1" x14ac:dyDescent="0.15">
      <c r="A23" s="48"/>
      <c r="B23" s="55"/>
      <c r="C23" s="58" t="s">
        <v>18</v>
      </c>
      <c r="D23" s="13" t="s">
        <v>19</v>
      </c>
      <c r="E23" s="15">
        <v>10</v>
      </c>
      <c r="F23" s="52" t="s">
        <v>37</v>
      </c>
      <c r="G23" s="52" t="s">
        <v>37</v>
      </c>
      <c r="H23" s="53">
        <v>10</v>
      </c>
      <c r="I23" s="54"/>
      <c r="J23" s="20">
        <v>10</v>
      </c>
      <c r="K23" s="20"/>
    </row>
    <row r="24" spans="1:11" s="8" customFormat="1" ht="102" customHeight="1" x14ac:dyDescent="0.15">
      <c r="A24" s="48"/>
      <c r="B24" s="59" t="s">
        <v>20</v>
      </c>
      <c r="C24" s="58" t="s">
        <v>25</v>
      </c>
      <c r="D24" s="13" t="s">
        <v>22</v>
      </c>
      <c r="E24" s="15">
        <v>40</v>
      </c>
      <c r="F24" s="52" t="s">
        <v>46</v>
      </c>
      <c r="G24" s="52" t="s">
        <v>29</v>
      </c>
      <c r="H24" s="53">
        <v>40</v>
      </c>
      <c r="I24" s="54"/>
      <c r="J24" s="20">
        <v>35</v>
      </c>
      <c r="K24" s="52" t="s">
        <v>52</v>
      </c>
    </row>
    <row r="25" spans="1:11" s="8" customFormat="1" ht="20.25" customHeight="1" x14ac:dyDescent="0.15">
      <c r="A25" s="60" t="s">
        <v>21</v>
      </c>
      <c r="B25" s="60"/>
      <c r="C25" s="60"/>
      <c r="D25" s="60"/>
      <c r="E25" s="60"/>
      <c r="F25" s="60"/>
      <c r="G25" s="60"/>
      <c r="H25" s="60"/>
      <c r="I25" s="60"/>
      <c r="J25" s="47">
        <f>J8+SUM(J15:J24)</f>
        <v>95</v>
      </c>
      <c r="K25" s="19"/>
    </row>
  </sheetData>
  <mergeCells count="51">
    <mergeCell ref="D23:E23"/>
    <mergeCell ref="D24:E24"/>
    <mergeCell ref="H20:I20"/>
    <mergeCell ref="H21:I21"/>
    <mergeCell ref="H22:I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H15:I15"/>
    <mergeCell ref="H16:I16"/>
    <mergeCell ref="H17:I17"/>
    <mergeCell ref="H18:I18"/>
    <mergeCell ref="H19:I19"/>
    <mergeCell ref="A12:A13"/>
    <mergeCell ref="B13:F13"/>
    <mergeCell ref="G13:K13"/>
    <mergeCell ref="J7:K7"/>
    <mergeCell ref="J8:K8"/>
    <mergeCell ref="J9:K9"/>
    <mergeCell ref="J10:K10"/>
    <mergeCell ref="J11:K11"/>
    <mergeCell ref="I5:K5"/>
    <mergeCell ref="A1:K1"/>
    <mergeCell ref="A2:K2"/>
    <mergeCell ref="A4:C4"/>
    <mergeCell ref="D4:K4"/>
    <mergeCell ref="A5:C5"/>
    <mergeCell ref="D5:F5"/>
    <mergeCell ref="G5:H5"/>
    <mergeCell ref="A6:C6"/>
    <mergeCell ref="D6:F6"/>
    <mergeCell ref="G6:H6"/>
    <mergeCell ref="I6:K6"/>
    <mergeCell ref="A25:I25"/>
    <mergeCell ref="C18:C19"/>
    <mergeCell ref="C20:C22"/>
    <mergeCell ref="A14:A24"/>
    <mergeCell ref="B15:B23"/>
    <mergeCell ref="C15:C17"/>
    <mergeCell ref="H24:I24"/>
    <mergeCell ref="H14:I14"/>
    <mergeCell ref="H23:I23"/>
    <mergeCell ref="B12:F12"/>
    <mergeCell ref="G12:K12"/>
    <mergeCell ref="A7:C11"/>
  </mergeCells>
  <phoneticPr fontId="10" type="noConversion"/>
  <printOptions horizontalCentered="1" verticalCentered="1"/>
  <pageMargins left="0.55118110236220474" right="0.35433070866141736" top="0.39370078740157483" bottom="0.39370078740157483" header="0.51181102362204722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286-通州分局-2021年治超专项工程（基建修缮类）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2022-05-03T07:53:50Z</cp:lastPrinted>
  <dcterms:created xsi:type="dcterms:W3CDTF">2018-03-28T06:56:00Z</dcterms:created>
  <dcterms:modified xsi:type="dcterms:W3CDTF">2022-08-10T07:38:07Z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