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090"/>
  </bookViews>
  <sheets>
    <sheet name="Sheet1" sheetId="3" r:id="rId1"/>
    <sheet name="12.综合类" sheetId="2" state="hidden" r:id="rId2"/>
  </sheets>
  <calcPr calcId="145621"/>
</workbook>
</file>

<file path=xl/calcChain.xml><?xml version="1.0" encoding="utf-8"?>
<calcChain xmlns="http://schemas.openxmlformats.org/spreadsheetml/2006/main">
  <c r="G9" i="2" l="1"/>
  <c r="I8" i="2"/>
  <c r="J8" i="2" s="1"/>
  <c r="J20" i="2" s="1"/>
  <c r="G8" i="2"/>
</calcChain>
</file>

<file path=xl/sharedStrings.xml><?xml version="1.0" encoding="utf-8"?>
<sst xmlns="http://schemas.openxmlformats.org/spreadsheetml/2006/main" count="133" uniqueCount="84">
  <si>
    <t>项目支出绩效自评表</t>
  </si>
  <si>
    <t xml:space="preserve">  （2021年度）</t>
  </si>
  <si>
    <t>项目名称</t>
  </si>
  <si>
    <t>冬奥冬残奥会专项工程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</si>
  <si>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</si>
  <si>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</si>
  <si>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</si>
  <si>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</si>
  <si>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</si>
  <si>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李文英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</si>
  <si>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</si>
  <si>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</si>
  <si>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</si>
  <si>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</si>
  <si>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</si>
  <si>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</si>
  <si>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</si>
  <si>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</si>
  <si>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</si>
  <si>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</si>
  <si>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</si>
  <si>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</si>
  <si>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</si>
  <si>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</si>
  <si>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</si>
  <si>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</si>
  <si>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</si>
  <si>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确保北京2022年冬奥会和冬残奥会顺利进行，需设置奥运专用道标志牌（含门架基础）、增设地面文字图案及拆除恢复，增设冬奥冬残奥场馆、场站等奥运设施的指路标志及拆除恢复，主要道路包括京藏高速、京新高速、机场二高速、京开高速、京礼高速、京平高速、 大兴机场高速、首都机场高速等高速公路，计划在2021年底前完工，冬奥冬残奥赛事结束后恢复。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</si>
  <si>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</si>
  <si>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</si>
  <si>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</si>
  <si>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</si>
  <si>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</si>
  <si>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</si>
  <si>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</si>
  <si>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</si>
  <si>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</si>
  <si>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完成8条高速公路奥运专用道设置及指路标志设置</t>
  </si>
  <si>
    <t>按照北京冬奥会赛时奥运专用道网络规划成果要求，完成京藏高速、京新高速、机场二高速、京开高速、京礼高速、京平高速、大兴机场高速、首都机场高速等高速公路奥运专用道设置及指路标志设置相关工作。</t>
  </si>
  <si>
    <t>无</t>
  </si>
  <si>
    <t>质量指标</t>
  </si>
  <si>
    <t>质量标准</t>
  </si>
  <si>
    <t>符合国家标准《道路交通标志和标线》（GB 5768-2009）、《公路交通标志和标线设置规范》（JTG D82-2009）、《北京市道路交通标志指路系统设置指南》（BJJT/0040-2019）、《公路工程质量检验评定标准》（JTG F80/1-2017）、《北京2022年冬奥会和冬残奥会交通指路标志设计技术指南》。</t>
  </si>
  <si>
    <t>时效指标</t>
  </si>
  <si>
    <t>完成时间</t>
  </si>
  <si>
    <t>2021年12月底前完工。</t>
  </si>
  <si>
    <t>成本指标</t>
  </si>
  <si>
    <t>项目预算控制数</t>
  </si>
  <si>
    <t>1000万</t>
  </si>
  <si>
    <t>9.55518万</t>
  </si>
  <si>
    <t>社会效益指标</t>
  </si>
  <si>
    <t>社会效益</t>
  </si>
  <si>
    <t>设置冬奥冬残奥专用道，保障北京赛区、延庆赛区及张家口赛区之间奥运赛事交通顺畅运行。</t>
  </si>
  <si>
    <t>支撑依据不充分</t>
  </si>
  <si>
    <t>总分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</si>
  <si>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</si>
  <si>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</si>
  <si>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主管部门及代码</t>
  </si>
  <si>
    <r>
      <rPr>
        <sz val="10"/>
        <color theme="1"/>
        <rFont val="宋体"/>
        <family val="3"/>
        <charset val="134"/>
      </rPr>
      <t>北京市交通委员会1</t>
    </r>
    <r>
      <rPr>
        <sz val="10"/>
        <color rgb="FF000000"/>
        <rFont val="宋体"/>
        <family val="3"/>
        <charset val="134"/>
      </rPr>
      <t>70</t>
    </r>
  </si>
  <si>
    <t>项目资金                    （万元）</t>
  </si>
  <si>
    <t>年初预算数（A）</t>
  </si>
  <si>
    <t>全年预算数（B)</t>
  </si>
  <si>
    <t>全年执行数（C）</t>
  </si>
  <si>
    <r>
      <rPr>
        <sz val="10"/>
        <color theme="1"/>
        <rFont val="宋体"/>
        <family val="3"/>
        <charset val="134"/>
      </rPr>
      <t>分值（1</t>
    </r>
    <r>
      <rPr>
        <sz val="10"/>
        <color indexed="8"/>
        <rFont val="宋体"/>
        <family val="3"/>
        <charset val="134"/>
      </rPr>
      <t>0分）</t>
    </r>
  </si>
  <si>
    <t>执行率（C/B)</t>
  </si>
  <si>
    <t>得分计算方法</t>
  </si>
  <si>
    <t>年度资金总额：</t>
  </si>
  <si>
    <t>执行率*该指标分值，最高不得超过分值上限</t>
  </si>
  <si>
    <t>上年结转资金</t>
  </si>
  <si>
    <t>其他资金</t>
  </si>
  <si>
    <t>预期目标综述</t>
  </si>
  <si>
    <t>实际完成情况综述</t>
  </si>
  <si>
    <t>年度指标值(A)</t>
  </si>
  <si>
    <t>全年实际值(B)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</si>
  <si>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</si>
  <si>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</si>
  <si>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</si>
  <si>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</si>
  <si>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进度指标
（12分）</t>
  </si>
  <si>
    <t>成本指标
（10分）</t>
  </si>
  <si>
    <t>在预算控制范围内得满分，超出预算按A/B*该指标分值计分</t>
  </si>
  <si>
    <t>效
果
指
标
(40分)</t>
  </si>
  <si>
    <t>效益指标
（40分）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</si>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</sst>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 "/>
    <numFmt numFmtId="179" formatCode="0.00_ "/>
  </numFmts>
  <fonts count="2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">
    <xf numFmtId="0" fontId="0" fillId="0" borderId="0">
      <alignment vertical="center"/>
    </xf>
    <xf numFmtId="0" fontId="18" fillId="0" borderId="0"/>
    <xf numFmtId="0" fontId="18" fillId="0" borderId="0"/>
    <xf numFmtId="0" fontId="20" fillId="0" borderId="0"/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9" fillId="0" borderId="8" xfId="1" applyFont="1" applyFill="1" applyBorder="1" applyAlignment="1">
      <alignment horizontal="right" vertical="center" wrapText="1"/>
    </xf>
    <xf numFmtId="176" fontId="7" fillId="0" borderId="8" xfId="0" applyNumberFormat="1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 wrapText="1"/>
    </xf>
    <xf numFmtId="179" fontId="6" fillId="0" borderId="8" xfId="0" applyNumberFormat="1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/>
    </xf>
    <xf numFmtId="179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79" fontId="0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/>
    <xf numFmtId="0" fontId="14" fillId="0" borderId="18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center" vertical="center"/>
    </xf>
    <xf numFmtId="179" fontId="14" fillId="0" borderId="24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10" fontId="14" fillId="0" borderId="17" xfId="0" applyNumberFormat="1" applyFont="1" applyFill="1" applyBorder="1" applyAlignment="1">
      <alignment horizontal="center" vertical="center" wrapText="1"/>
    </xf>
    <xf numFmtId="10" fontId="14" fillId="0" borderId="18" xfId="0" applyNumberFormat="1" applyFont="1" applyFill="1" applyBorder="1" applyAlignment="1">
      <alignment horizontal="center" vertical="center" wrapText="1"/>
    </xf>
    <xf numFmtId="179" fontId="14" fillId="0" borderId="17" xfId="0" applyNumberFormat="1" applyFont="1" applyFill="1" applyBorder="1" applyAlignment="1">
      <alignment horizontal="center" vertical="center" wrapText="1"/>
    </xf>
    <xf numFmtId="179" fontId="14" fillId="0" borderId="18" xfId="0" applyNumberFormat="1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textRotation="255"/>
    </xf>
    <xf numFmtId="0" fontId="6" fillId="0" borderId="14" xfId="0" applyFont="1" applyFill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9" fillId="0" borderId="13" xfId="2" applyFont="1" applyBorder="1" applyAlignment="1">
      <alignment horizontal="center" vertical="center" wrapText="1"/>
    </xf>
    <xf numFmtId="0" fontId="9" fillId="0" borderId="15" xfId="2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vertical="center" wrapText="1"/>
    </xf>
    <xf numFmtId="0" fontId="22" fillId="0" borderId="25" xfId="0" applyFont="1" applyFill="1" applyBorder="1" applyAlignment="1">
      <alignment vertical="center" wrapText="1"/>
    </xf>
    <xf numFmtId="0" fontId="22" fillId="0" borderId="24" xfId="0" applyFont="1" applyFill="1" applyBorder="1" applyAlignment="1">
      <alignment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="70" zoomScaleNormal="70" workbookViewId="0">
      <selection activeCell="C3" sqref="A3:N19"/>
    </sheetView>
  </sheetViews>
  <sheetFormatPr defaultColWidth="9" defaultRowHeight="13.5" x14ac:dyDescent="0.15"/>
  <cols>
    <col min="1" max="16384" width="9" style="26"/>
  </cols>
  <sheetData>
    <row r="1" spans="1:14" ht="23.1" customHeight="1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8.75" x14ac:dyDescent="0.1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x14ac:dyDescent="0.15">
      <c r="A3" s="38" t="s">
        <v>2</v>
      </c>
      <c r="B3" s="39"/>
      <c r="C3" s="38" t="s">
        <v>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9"/>
    </row>
    <row r="4" spans="1:14" x14ac:dyDescent="0.15">
      <c r="A4" s="38" t="s">
        <v>4</v>
      </c>
      <c r="B4" s="39"/>
      <c r="C4" s="38" t="s">
        <v>5</v>
      </c>
      <c r="D4" s="40"/>
      <c r="E4" s="40"/>
      <c r="F4" s="40"/>
      <c r="G4" s="39"/>
      <c r="H4" s="38" t="s">
        <v>6</v>
      </c>
      <c r="I4" s="39"/>
      <c r="J4" s="38" t="s">
        <v>7</v>
      </c>
      <c r="K4" s="40"/>
      <c r="L4" s="40"/>
      <c r="M4" s="40"/>
      <c r="N4" s="39"/>
    </row>
    <row r="5" spans="1:14" x14ac:dyDescent="0.15">
      <c r="A5" s="38" t="s">
        <v>8</v>
      </c>
      <c r="B5" s="39"/>
      <c r="C5" s="38" t="s">
        <v>9</v>
      </c>
      <c r="D5" s="40"/>
      <c r="E5" s="40"/>
      <c r="F5" s="40"/>
      <c r="G5" s="39"/>
      <c r="H5" s="38" t="s">
        <v>10</v>
      </c>
      <c r="I5" s="39"/>
      <c r="J5" s="38">
        <v>83775906</v>
      </c>
      <c r="K5" s="40"/>
      <c r="L5" s="40"/>
      <c r="M5" s="40"/>
      <c r="N5" s="39"/>
    </row>
    <row r="6" spans="1:14" ht="25.5" x14ac:dyDescent="0.15">
      <c r="A6" s="41" t="s">
        <v>11</v>
      </c>
      <c r="B6" s="42"/>
      <c r="C6" s="38"/>
      <c r="D6" s="39"/>
      <c r="E6" s="28" t="s">
        <v>12</v>
      </c>
      <c r="F6" s="38" t="s">
        <v>13</v>
      </c>
      <c r="G6" s="39"/>
      <c r="H6" s="38" t="s">
        <v>14</v>
      </c>
      <c r="I6" s="39"/>
      <c r="J6" s="38" t="s">
        <v>15</v>
      </c>
      <c r="K6" s="39"/>
      <c r="L6" s="38" t="s">
        <v>16</v>
      </c>
      <c r="M6" s="39"/>
      <c r="N6" s="29" t="s">
        <v>17</v>
      </c>
    </row>
    <row r="7" spans="1:14" x14ac:dyDescent="0.15">
      <c r="A7" s="43" t="s">
        <v>18</v>
      </c>
      <c r="B7" s="44"/>
      <c r="C7" s="38" t="s">
        <v>19</v>
      </c>
      <c r="D7" s="39"/>
      <c r="E7" s="27"/>
      <c r="F7" s="38">
        <v>1000</v>
      </c>
      <c r="G7" s="39"/>
      <c r="H7" s="38">
        <v>998.88517999999999</v>
      </c>
      <c r="I7" s="39"/>
      <c r="J7" s="38">
        <v>10</v>
      </c>
      <c r="K7" s="39"/>
      <c r="L7" s="45">
        <v>0.99888518000000004</v>
      </c>
      <c r="M7" s="46"/>
      <c r="N7" s="35">
        <v>9.9888518000000008</v>
      </c>
    </row>
    <row r="8" spans="1:14" x14ac:dyDescent="0.15">
      <c r="A8" s="88"/>
      <c r="B8" s="89"/>
      <c r="C8" s="38" t="s">
        <v>20</v>
      </c>
      <c r="D8" s="39"/>
      <c r="E8" s="29"/>
      <c r="F8" s="38">
        <v>1000</v>
      </c>
      <c r="G8" s="39"/>
      <c r="H8" s="38">
        <v>998.88517999999999</v>
      </c>
      <c r="I8" s="39"/>
      <c r="J8" s="38" t="s">
        <v>21</v>
      </c>
      <c r="K8" s="39"/>
      <c r="L8" s="38"/>
      <c r="M8" s="39"/>
      <c r="N8" s="29" t="s">
        <v>21</v>
      </c>
    </row>
    <row r="9" spans="1:14" x14ac:dyDescent="0.15">
      <c r="A9" s="88"/>
      <c r="B9" s="89"/>
      <c r="C9" s="38" t="s">
        <v>22</v>
      </c>
      <c r="D9" s="39"/>
      <c r="E9" s="29"/>
      <c r="F9" s="38"/>
      <c r="G9" s="39"/>
      <c r="H9" s="38"/>
      <c r="I9" s="39"/>
      <c r="J9" s="38" t="s">
        <v>21</v>
      </c>
      <c r="K9" s="39"/>
      <c r="L9" s="38"/>
      <c r="M9" s="39"/>
      <c r="N9" s="29" t="s">
        <v>21</v>
      </c>
    </row>
    <row r="10" spans="1:14" x14ac:dyDescent="0.15">
      <c r="A10" s="90"/>
      <c r="B10" s="91"/>
      <c r="C10" s="38" t="s">
        <v>23</v>
      </c>
      <c r="D10" s="39"/>
      <c r="E10" s="29"/>
      <c r="F10" s="38"/>
      <c r="G10" s="39"/>
      <c r="H10" s="38"/>
      <c r="I10" s="39"/>
      <c r="J10" s="38" t="s">
        <v>21</v>
      </c>
      <c r="K10" s="39"/>
      <c r="L10" s="38"/>
      <c r="M10" s="39"/>
      <c r="N10" s="29" t="s">
        <v>21</v>
      </c>
    </row>
    <row r="11" spans="1:14" x14ac:dyDescent="0.15">
      <c r="A11" s="49" t="s">
        <v>24</v>
      </c>
      <c r="B11" s="38" t="s">
        <v>25</v>
      </c>
      <c r="C11" s="40"/>
      <c r="D11" s="40"/>
      <c r="E11" s="40"/>
      <c r="F11" s="40"/>
      <c r="G11" s="39"/>
      <c r="H11" s="38" t="s">
        <v>26</v>
      </c>
      <c r="I11" s="40"/>
      <c r="J11" s="40"/>
      <c r="K11" s="40"/>
      <c r="L11" s="40"/>
      <c r="M11" s="40"/>
      <c r="N11" s="39"/>
    </row>
    <row r="12" spans="1:14" ht="114" customHeight="1" x14ac:dyDescent="0.15">
      <c r="A12" s="50"/>
      <c r="B12" s="38" t="s">
        <v>27</v>
      </c>
      <c r="C12" s="40"/>
      <c r="D12" s="40"/>
      <c r="E12" s="40"/>
      <c r="F12" s="40"/>
      <c r="G12" s="39"/>
      <c r="H12" s="38" t="s">
        <v>27</v>
      </c>
      <c r="I12" s="40"/>
      <c r="J12" s="40"/>
      <c r="K12" s="40"/>
      <c r="L12" s="40"/>
      <c r="M12" s="40"/>
      <c r="N12" s="39"/>
    </row>
    <row r="13" spans="1:14" ht="25.5" x14ac:dyDescent="0.15">
      <c r="A13" s="49" t="s">
        <v>28</v>
      </c>
      <c r="B13" s="29" t="s">
        <v>29</v>
      </c>
      <c r="C13" s="29" t="s">
        <v>30</v>
      </c>
      <c r="D13" s="38" t="s">
        <v>31</v>
      </c>
      <c r="E13" s="40"/>
      <c r="F13" s="39"/>
      <c r="G13" s="29" t="s">
        <v>32</v>
      </c>
      <c r="H13" s="29" t="s">
        <v>33</v>
      </c>
      <c r="I13" s="38" t="s">
        <v>15</v>
      </c>
      <c r="J13" s="39"/>
      <c r="K13" s="38" t="s">
        <v>17</v>
      </c>
      <c r="L13" s="39"/>
      <c r="M13" s="38" t="s">
        <v>34</v>
      </c>
      <c r="N13" s="39"/>
    </row>
    <row r="14" spans="1:14" ht="306" x14ac:dyDescent="0.15">
      <c r="A14" s="51"/>
      <c r="B14" s="49" t="s">
        <v>35</v>
      </c>
      <c r="C14" s="30" t="s">
        <v>36</v>
      </c>
      <c r="D14" s="38" t="s">
        <v>37</v>
      </c>
      <c r="E14" s="40"/>
      <c r="F14" s="39"/>
      <c r="G14" s="29" t="s">
        <v>38</v>
      </c>
      <c r="H14" s="29" t="s">
        <v>38</v>
      </c>
      <c r="I14" s="38">
        <v>15</v>
      </c>
      <c r="J14" s="39"/>
      <c r="K14" s="38">
        <v>15</v>
      </c>
      <c r="L14" s="39"/>
      <c r="M14" s="38"/>
      <c r="N14" s="39"/>
    </row>
    <row r="15" spans="1:14" ht="409.5" x14ac:dyDescent="0.15">
      <c r="A15" s="51"/>
      <c r="B15" s="51"/>
      <c r="C15" s="30" t="s">
        <v>40</v>
      </c>
      <c r="D15" s="38" t="s">
        <v>41</v>
      </c>
      <c r="E15" s="40"/>
      <c r="F15" s="39"/>
      <c r="G15" s="29" t="s">
        <v>42</v>
      </c>
      <c r="H15" s="29" t="s">
        <v>42</v>
      </c>
      <c r="I15" s="38">
        <v>13</v>
      </c>
      <c r="J15" s="39"/>
      <c r="K15" s="38">
        <v>13</v>
      </c>
      <c r="L15" s="39"/>
      <c r="M15" s="38"/>
      <c r="N15" s="39"/>
    </row>
    <row r="16" spans="1:14" ht="38.25" x14ac:dyDescent="0.15">
      <c r="A16" s="51"/>
      <c r="B16" s="51"/>
      <c r="C16" s="30" t="s">
        <v>43</v>
      </c>
      <c r="D16" s="38" t="s">
        <v>44</v>
      </c>
      <c r="E16" s="40"/>
      <c r="F16" s="39"/>
      <c r="G16" s="29" t="s">
        <v>45</v>
      </c>
      <c r="H16" s="29" t="s">
        <v>45</v>
      </c>
      <c r="I16" s="38">
        <v>12</v>
      </c>
      <c r="J16" s="39"/>
      <c r="K16" s="38">
        <v>12</v>
      </c>
      <c r="L16" s="39"/>
      <c r="M16" s="38"/>
      <c r="N16" s="39"/>
    </row>
    <row r="17" spans="1:14" x14ac:dyDescent="0.15">
      <c r="A17" s="51"/>
      <c r="B17" s="51"/>
      <c r="C17" s="30" t="s">
        <v>46</v>
      </c>
      <c r="D17" s="38" t="s">
        <v>47</v>
      </c>
      <c r="E17" s="40"/>
      <c r="F17" s="39"/>
      <c r="G17" s="29" t="s">
        <v>48</v>
      </c>
      <c r="H17" s="29" t="s">
        <v>49</v>
      </c>
      <c r="I17" s="38">
        <v>10</v>
      </c>
      <c r="J17" s="39"/>
      <c r="K17" s="38">
        <v>10</v>
      </c>
      <c r="L17" s="39"/>
      <c r="M17" s="38"/>
      <c r="N17" s="39"/>
    </row>
    <row r="18" spans="1:14" ht="140.25" x14ac:dyDescent="0.15">
      <c r="A18" s="51"/>
      <c r="B18" s="31"/>
      <c r="C18" s="30" t="s">
        <v>50</v>
      </c>
      <c r="D18" s="38" t="s">
        <v>51</v>
      </c>
      <c r="E18" s="40"/>
      <c r="F18" s="39"/>
      <c r="G18" s="29" t="s">
        <v>52</v>
      </c>
      <c r="H18" s="29" t="s">
        <v>52</v>
      </c>
      <c r="I18" s="38">
        <v>40</v>
      </c>
      <c r="J18" s="39"/>
      <c r="K18" s="38">
        <v>35</v>
      </c>
      <c r="L18" s="39"/>
      <c r="M18" s="38" t="s">
        <v>53</v>
      </c>
      <c r="N18" s="39"/>
    </row>
    <row r="19" spans="1:14" x14ac:dyDescent="0.15">
      <c r="A19" s="38" t="s">
        <v>54</v>
      </c>
      <c r="B19" s="40"/>
      <c r="C19" s="40"/>
      <c r="D19" s="40"/>
      <c r="E19" s="40"/>
      <c r="F19" s="40"/>
      <c r="G19" s="40"/>
      <c r="H19" s="39"/>
      <c r="I19" s="38">
        <v>100</v>
      </c>
      <c r="J19" s="39"/>
      <c r="K19" s="47">
        <v>94.988851800000006</v>
      </c>
      <c r="L19" s="48"/>
      <c r="M19" s="38"/>
      <c r="N19" s="39"/>
    </row>
    <row r="20" spans="1:14" x14ac:dyDescent="0.1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</row>
    <row r="21" spans="1:14" x14ac:dyDescent="0.15">
      <c r="A21" s="33"/>
    </row>
    <row r="22" spans="1:14" ht="20.25" x14ac:dyDescent="0.15">
      <c r="A22" s="34"/>
    </row>
  </sheetData>
  <mergeCells count="77">
    <mergeCell ref="A11:A12"/>
    <mergeCell ref="A13:A18"/>
    <mergeCell ref="B14:B17"/>
    <mergeCell ref="D18:F18"/>
    <mergeCell ref="I18:J18"/>
    <mergeCell ref="K18:L18"/>
    <mergeCell ref="M18:N18"/>
    <mergeCell ref="A19:H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2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80" zoomScaleNormal="80" workbookViewId="0">
      <selection activeCell="E8" sqref="E8:E9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3" customWidth="1"/>
    <col min="6" max="7" width="18.875" style="3" customWidth="1"/>
    <col min="8" max="8" width="12.125" customWidth="1"/>
    <col min="9" max="9" width="12.875" customWidth="1"/>
    <col min="10" max="10" width="8.625" style="4" customWidth="1"/>
    <col min="11" max="11" width="33.75" customWidth="1"/>
  </cols>
  <sheetData>
    <row r="1" spans="1:11" ht="20.25" x14ac:dyDescent="0.1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2.5" x14ac:dyDescent="0.15">
      <c r="A2" s="53" t="s">
        <v>55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" customFormat="1" ht="22.5" x14ac:dyDescent="0.15">
      <c r="A3" s="55" t="s">
        <v>56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ht="24.95" customHeight="1" x14ac:dyDescent="0.15">
      <c r="A4" s="5"/>
      <c r="B4" s="5"/>
      <c r="C4" s="5"/>
      <c r="D4" s="5"/>
      <c r="E4" s="6"/>
      <c r="F4" s="6"/>
      <c r="G4" s="6"/>
      <c r="H4" s="5"/>
      <c r="I4" s="5"/>
      <c r="J4" s="20"/>
      <c r="K4" s="5"/>
    </row>
    <row r="5" spans="1:11" s="2" customFormat="1" ht="24.95" customHeight="1" x14ac:dyDescent="0.15">
      <c r="A5" s="56" t="s">
        <v>2</v>
      </c>
      <c r="B5" s="57"/>
      <c r="C5" s="58"/>
      <c r="D5" s="56" t="s">
        <v>3</v>
      </c>
      <c r="E5" s="57"/>
      <c r="F5" s="57"/>
      <c r="G5" s="57"/>
      <c r="H5" s="57"/>
      <c r="I5" s="57"/>
      <c r="J5" s="57"/>
      <c r="K5" s="58"/>
    </row>
    <row r="6" spans="1:11" s="2" customFormat="1" ht="24.95" customHeight="1" x14ac:dyDescent="0.15">
      <c r="A6" s="56" t="s">
        <v>57</v>
      </c>
      <c r="B6" s="57"/>
      <c r="C6" s="58"/>
      <c r="D6" s="59" t="s">
        <v>58</v>
      </c>
      <c r="E6" s="60"/>
      <c r="F6" s="61"/>
      <c r="G6" s="56" t="s">
        <v>6</v>
      </c>
      <c r="H6" s="58"/>
      <c r="I6" s="56" t="s">
        <v>7</v>
      </c>
      <c r="J6" s="57"/>
      <c r="K6" s="58"/>
    </row>
    <row r="7" spans="1:11" s="2" customFormat="1" ht="24.95" customHeight="1" x14ac:dyDescent="0.15">
      <c r="A7" s="69" t="s">
        <v>59</v>
      </c>
      <c r="B7" s="83"/>
      <c r="C7" s="70"/>
      <c r="D7" s="7"/>
      <c r="E7" s="7" t="s">
        <v>60</v>
      </c>
      <c r="F7" s="8" t="s">
        <v>61</v>
      </c>
      <c r="G7" s="8" t="s">
        <v>62</v>
      </c>
      <c r="H7" s="9" t="s">
        <v>63</v>
      </c>
      <c r="I7" s="9" t="s">
        <v>64</v>
      </c>
      <c r="J7" s="21" t="s">
        <v>17</v>
      </c>
      <c r="K7" s="8" t="s">
        <v>65</v>
      </c>
    </row>
    <row r="8" spans="1:11" s="2" customFormat="1" ht="24.95" customHeight="1" x14ac:dyDescent="0.15">
      <c r="A8" s="81"/>
      <c r="B8" s="84"/>
      <c r="C8" s="82"/>
      <c r="D8" s="7" t="s">
        <v>66</v>
      </c>
      <c r="E8" s="7"/>
      <c r="F8" s="7">
        <v>1000</v>
      </c>
      <c r="G8" s="7">
        <f>9.55518+989.33</f>
        <v>998.88517999999999</v>
      </c>
      <c r="H8" s="8">
        <v>10</v>
      </c>
      <c r="I8" s="22">
        <f>+G8/F8</f>
        <v>0.99888518000000004</v>
      </c>
      <c r="J8" s="21">
        <f>IF(H8*I8&lt;10,H8*I8,10)</f>
        <v>9.9888518000000008</v>
      </c>
      <c r="K8" s="78" t="s">
        <v>67</v>
      </c>
    </row>
    <row r="9" spans="1:11" s="2" customFormat="1" ht="24.95" customHeight="1" x14ac:dyDescent="0.15">
      <c r="A9" s="81"/>
      <c r="B9" s="84"/>
      <c r="C9" s="82"/>
      <c r="D9" s="10" t="s">
        <v>20</v>
      </c>
      <c r="E9" s="7"/>
      <c r="F9" s="11">
        <v>1000</v>
      </c>
      <c r="G9" s="7">
        <f>9.55518+989.33</f>
        <v>998.88517999999999</v>
      </c>
      <c r="H9" s="8"/>
      <c r="I9" s="22"/>
      <c r="J9" s="21"/>
      <c r="K9" s="79"/>
    </row>
    <row r="10" spans="1:11" s="2" customFormat="1" ht="24.95" customHeight="1" x14ac:dyDescent="0.15">
      <c r="A10" s="81"/>
      <c r="B10" s="84"/>
      <c r="C10" s="82"/>
      <c r="D10" s="10" t="s">
        <v>68</v>
      </c>
      <c r="E10" s="10"/>
      <c r="F10" s="8"/>
      <c r="G10" s="8"/>
      <c r="H10" s="8"/>
      <c r="I10" s="8"/>
      <c r="J10" s="21"/>
      <c r="K10" s="79"/>
    </row>
    <row r="11" spans="1:11" s="2" customFormat="1" ht="24.95" customHeight="1" x14ac:dyDescent="0.15">
      <c r="A11" s="85"/>
      <c r="B11" s="86"/>
      <c r="C11" s="87"/>
      <c r="D11" s="10" t="s">
        <v>69</v>
      </c>
      <c r="E11" s="12">
        <v>0</v>
      </c>
      <c r="F11" s="8"/>
      <c r="G11" s="8"/>
      <c r="H11" s="8"/>
      <c r="I11" s="8"/>
      <c r="J11" s="21"/>
      <c r="K11" s="80"/>
    </row>
    <row r="12" spans="1:11" s="2" customFormat="1" ht="24.95" customHeight="1" x14ac:dyDescent="0.15">
      <c r="A12" s="72" t="s">
        <v>24</v>
      </c>
      <c r="B12" s="62" t="s">
        <v>70</v>
      </c>
      <c r="C12" s="63"/>
      <c r="D12" s="63"/>
      <c r="E12" s="63"/>
      <c r="F12" s="64"/>
      <c r="G12" s="62" t="s">
        <v>71</v>
      </c>
      <c r="H12" s="65"/>
      <c r="I12" s="65"/>
      <c r="J12" s="65"/>
      <c r="K12" s="66"/>
    </row>
    <row r="13" spans="1:11" s="2" customFormat="1" ht="90.95" customHeight="1" x14ac:dyDescent="0.15">
      <c r="A13" s="73"/>
      <c r="B13" s="62" t="s">
        <v>27</v>
      </c>
      <c r="C13" s="63"/>
      <c r="D13" s="63"/>
      <c r="E13" s="63"/>
      <c r="F13" s="64"/>
      <c r="G13" s="62" t="s">
        <v>27</v>
      </c>
      <c r="H13" s="63"/>
      <c r="I13" s="63"/>
      <c r="J13" s="63"/>
      <c r="K13" s="64"/>
    </row>
    <row r="14" spans="1:11" s="2" customFormat="1" ht="25.9" customHeight="1" x14ac:dyDescent="0.15">
      <c r="A14" s="74" t="s">
        <v>28</v>
      </c>
      <c r="B14" s="13" t="s">
        <v>29</v>
      </c>
      <c r="C14" s="14" t="s">
        <v>30</v>
      </c>
      <c r="D14" s="14" t="s">
        <v>31</v>
      </c>
      <c r="E14" s="14" t="s">
        <v>15</v>
      </c>
      <c r="F14" s="13" t="s">
        <v>72</v>
      </c>
      <c r="G14" s="14" t="s">
        <v>73</v>
      </c>
      <c r="H14" s="67" t="s">
        <v>65</v>
      </c>
      <c r="I14" s="68"/>
      <c r="J14" s="23" t="s">
        <v>17</v>
      </c>
      <c r="K14" s="13" t="s">
        <v>34</v>
      </c>
    </row>
    <row r="15" spans="1:11" s="2" customFormat="1" ht="159.6" customHeight="1" x14ac:dyDescent="0.15">
      <c r="A15" s="75"/>
      <c r="B15" s="76" t="s">
        <v>74</v>
      </c>
      <c r="C15" s="15" t="s">
        <v>75</v>
      </c>
      <c r="D15" s="16" t="s">
        <v>37</v>
      </c>
      <c r="E15" s="17">
        <v>15</v>
      </c>
      <c r="F15" s="17" t="s">
        <v>38</v>
      </c>
      <c r="G15" s="17" t="s">
        <v>38</v>
      </c>
      <c r="H15" s="69" t="s">
        <v>76</v>
      </c>
      <c r="I15" s="70"/>
      <c r="J15" s="17">
        <v>15</v>
      </c>
      <c r="K15" s="14" t="s">
        <v>39</v>
      </c>
    </row>
    <row r="16" spans="1:11" s="2" customFormat="1" ht="252.95" customHeight="1" x14ac:dyDescent="0.15">
      <c r="A16" s="75"/>
      <c r="B16" s="77"/>
      <c r="C16" s="15" t="s">
        <v>77</v>
      </c>
      <c r="D16" s="16" t="s">
        <v>41</v>
      </c>
      <c r="E16" s="17">
        <v>13</v>
      </c>
      <c r="F16" s="17" t="s">
        <v>42</v>
      </c>
      <c r="G16" s="17" t="s">
        <v>42</v>
      </c>
      <c r="H16" s="81"/>
      <c r="I16" s="82"/>
      <c r="J16" s="17">
        <v>13</v>
      </c>
      <c r="K16" s="14" t="s">
        <v>39</v>
      </c>
    </row>
    <row r="17" spans="1:11" s="2" customFormat="1" ht="34.5" customHeight="1" x14ac:dyDescent="0.15">
      <c r="A17" s="75"/>
      <c r="B17" s="77"/>
      <c r="C17" s="15" t="s">
        <v>78</v>
      </c>
      <c r="D17" s="16" t="s">
        <v>44</v>
      </c>
      <c r="E17" s="8">
        <v>12</v>
      </c>
      <c r="F17" s="17" t="s">
        <v>45</v>
      </c>
      <c r="G17" s="17" t="s">
        <v>45</v>
      </c>
      <c r="H17" s="81"/>
      <c r="I17" s="82"/>
      <c r="J17" s="17">
        <v>12</v>
      </c>
      <c r="K17" s="14" t="s">
        <v>39</v>
      </c>
    </row>
    <row r="18" spans="1:11" s="2" customFormat="1" ht="47.1" customHeight="1" x14ac:dyDescent="0.15">
      <c r="A18" s="75"/>
      <c r="B18" s="77"/>
      <c r="C18" s="15" t="s">
        <v>79</v>
      </c>
      <c r="D18" s="16" t="s">
        <v>47</v>
      </c>
      <c r="E18" s="8">
        <v>10</v>
      </c>
      <c r="F18" s="18" t="s">
        <v>48</v>
      </c>
      <c r="G18" s="18" t="s">
        <v>49</v>
      </c>
      <c r="H18" s="69" t="s">
        <v>80</v>
      </c>
      <c r="I18" s="70"/>
      <c r="J18" s="17">
        <v>10</v>
      </c>
      <c r="K18" s="14" t="s">
        <v>39</v>
      </c>
    </row>
    <row r="19" spans="1:11" s="2" customFormat="1" ht="212.1" customHeight="1" x14ac:dyDescent="0.15">
      <c r="A19" s="75"/>
      <c r="B19" s="15" t="s">
        <v>81</v>
      </c>
      <c r="C19" s="15" t="s">
        <v>82</v>
      </c>
      <c r="D19" s="16" t="s">
        <v>51</v>
      </c>
      <c r="E19" s="8">
        <v>40</v>
      </c>
      <c r="F19" s="17" t="s">
        <v>52</v>
      </c>
      <c r="G19" s="17" t="s">
        <v>52</v>
      </c>
      <c r="H19" s="69" t="s">
        <v>83</v>
      </c>
      <c r="I19" s="70"/>
      <c r="J19" s="17">
        <v>35</v>
      </c>
      <c r="K19" s="14" t="s">
        <v>53</v>
      </c>
    </row>
    <row r="20" spans="1:11" s="2" customFormat="1" ht="25.5" customHeight="1" x14ac:dyDescent="0.15">
      <c r="A20" s="71" t="s">
        <v>54</v>
      </c>
      <c r="B20" s="71"/>
      <c r="C20" s="71"/>
      <c r="D20" s="71"/>
      <c r="E20" s="71"/>
      <c r="F20" s="71"/>
      <c r="G20" s="71"/>
      <c r="H20" s="71"/>
      <c r="I20" s="71"/>
      <c r="J20" s="23">
        <f>J8+SUM(J15:J19)</f>
        <v>94.988851800000006</v>
      </c>
      <c r="K20" s="24"/>
    </row>
    <row r="21" spans="1:11" s="2" customFormat="1" x14ac:dyDescent="0.15">
      <c r="E21" s="19"/>
      <c r="F21" s="19"/>
      <c r="G21" s="19"/>
      <c r="J21" s="25"/>
    </row>
  </sheetData>
  <mergeCells count="23">
    <mergeCell ref="A20:I20"/>
    <mergeCell ref="A12:A13"/>
    <mergeCell ref="A14:A19"/>
    <mergeCell ref="B15:B18"/>
    <mergeCell ref="K8:K11"/>
    <mergeCell ref="H15:I17"/>
    <mergeCell ref="A7:C11"/>
    <mergeCell ref="B13:F13"/>
    <mergeCell ref="G13:K13"/>
    <mergeCell ref="H14:I14"/>
    <mergeCell ref="H18:I18"/>
    <mergeCell ref="H19:I19"/>
    <mergeCell ref="A6:C6"/>
    <mergeCell ref="D6:F6"/>
    <mergeCell ref="G6:H6"/>
    <mergeCell ref="I6:K6"/>
    <mergeCell ref="B12:F12"/>
    <mergeCell ref="G12:K12"/>
    <mergeCell ref="A1:K1"/>
    <mergeCell ref="A2:K2"/>
    <mergeCell ref="A3:K3"/>
    <mergeCell ref="A5:C5"/>
    <mergeCell ref="D5:K5"/>
  </mergeCells>
  <phoneticPr fontId="21" type="noConversion"/>
  <pageMargins left="0.35433070866141703" right="0.35433070866141703" top="0.39370078740157499" bottom="0.39370078740157499" header="0.511811023622047" footer="0.511811023622047"/>
  <pageSetup paperSize="9" scale="5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12.综合类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沈兴华(收费公路管理科)</dc:creator>
  <cp:lastModifiedBy>郭文武</cp:lastModifiedBy>
  <dcterms:created xsi:type="dcterms:W3CDTF">2022-04-26T02:12:00Z</dcterms:created>
  <dcterms:modified xsi:type="dcterms:W3CDTF">2022-08-15T07:11:43Z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DE38A02BC0EF4FE09CDAAA83DB336532</vt:lpwstr>
  </property>
  <property fmtid="{D5CDD505-2E9C-101B-9397-08002B2CF9AE}" pid="3" name="KSOProductBuildVer">
    <vt:lpwstr>2052-11.1.0.11744</vt:lpwstr>
  </property>
</Properties>
</file>