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0305" tabRatio="817"/>
  </bookViews>
  <sheets>
    <sheet name="4.基建修缮类" sheetId="19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9" i="19" l="1"/>
  <c r="J23" i="19" s="1"/>
  <c r="I9" i="19"/>
</calcChain>
</file>

<file path=xl/sharedStrings.xml><?xml version="1.0" encoding="utf-8"?>
<sst xmlns="http://schemas.openxmlformats.org/spreadsheetml/2006/main" count="65" uniqueCount="58">
  <si>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</si>
  <si>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</si>
  <si>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</si>
  <si>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</si>
  <si>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</si>
  <si>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</si>
  <si>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全年预算数（B)</t>
  </si>
  <si>
    <t>全年执行数（C）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</si>
  <si>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</si>
  <si>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</si>
  <si>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</si>
  <si>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</si>
  <si>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</si>
  <si>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</si>
  <si>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</si>
  <si>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</si>
  <si>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</si>
  <si>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</si>
  <si>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</si>
  <si>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</si>
  <si>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</si>
  <si>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</si>
  <si>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</si>
  <si>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</si>
  <si>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</si>
  <si>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</si>
  <si>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</si>
  <si>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</si>
  <si>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</si>
  <si>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</si>
  <si>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
（40分）</t>
  </si>
  <si>
    <t>总分</t>
  </si>
  <si>
    <t>经济效益</t>
  </si>
  <si>
    <t>（2021年度）</t>
  </si>
  <si>
    <t>自然灾害综合风险普查边坡形变监测(密云试点)</t>
  </si>
  <si>
    <t>利用北斗高精度定位技术，实现对密云山区道路沿线地灾点的裂缝、位移、应力、滑动面、地表水、地下水、降水量、宏观变形等的全方位实时在线监控。</t>
  </si>
  <si>
    <t>已按计划完成</t>
  </si>
  <si>
    <t>监测点数量</t>
  </si>
  <si>
    <t>对2处灾害点进行自动化监测布设</t>
  </si>
  <si>
    <t>工程质量标准</t>
  </si>
  <si>
    <t>项目验收合格率100%</t>
  </si>
  <si>
    <t>项目实施进度</t>
  </si>
  <si>
    <t>招标采购时间：12月底前完成，合同签订时间：12月底前完成，完工时间：12月底前完成，交竣工验收时间：12月底前完成</t>
  </si>
  <si>
    <t>效果指标</t>
  </si>
  <si>
    <t>预防和减少事故，减少人员伤亡和经济损失，保障边坡周边的人民群众的正常经营活动，促进经济的发展。</t>
  </si>
  <si>
    <t>社会效益</t>
  </si>
  <si>
    <t>在灾害发生前加以预防或灾害发生后及时控制减少灾害造成的损失，确保交通运行线路安全。</t>
  </si>
  <si>
    <t>环境效益</t>
  </si>
  <si>
    <t>实现对密云山区道路沿线地灾点的裂缝、位移、应力、滑动面、地表水、地下水、降水量、宏观变形等的全方位实时在线监控。</t>
  </si>
  <si>
    <t>北京市交通委员会密云公路分局</t>
    <phoneticPr fontId="11" type="noConversion"/>
  </si>
  <si>
    <t>招标采购时间：11月底前完成；合同签订时间：11月17日完成；完工时间：12月3日完成；交竣工验收时间：22年1月17日完成</t>
    <phoneticPr fontId="11" type="noConversion"/>
  </si>
  <si>
    <t>交竣工验收时间未在12月底前完成</t>
    <phoneticPr fontId="11" type="noConversion"/>
  </si>
  <si>
    <t>项目负责人</t>
    <phoneticPr fontId="11" type="noConversion"/>
  </si>
  <si>
    <t>蒋凯</t>
    <phoneticPr fontId="11" type="noConversion"/>
  </si>
  <si>
    <t>联系电话</t>
    <phoneticPr fontId="11" type="noConversion"/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</si>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</sst>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8" fillId="0" borderId="0"/>
    <xf numFmtId="0" fontId="8" fillId="0" borderId="0">
      <alignment vertical="center"/>
    </xf>
    <xf numFmtId="0" fontId="6" fillId="0" borderId="0"/>
  </cellStyleXfs>
  <cellXfs count="6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  <xf numFmtId="176" fontId="12" fillId="0" borderId="4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77" fontId="12" fillId="0" borderId="8" xfId="0" applyNumberFormat="1" applyFont="1" applyBorder="1" applyAlignment="1">
      <alignment vertical="center"/>
    </xf>
    <xf numFmtId="10" fontId="12" fillId="0" borderId="8" xfId="0" applyNumberFormat="1" applyFont="1" applyFill="1" applyBorder="1" applyAlignment="1">
      <alignment horizontal="center" vertical="center"/>
    </xf>
    <xf numFmtId="176" fontId="12" fillId="0" borderId="8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vertical="center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vertical="center" wrapText="1"/>
    </xf>
    <xf numFmtId="0" fontId="12" fillId="0" borderId="3" xfId="0" applyNumberFormat="1" applyFont="1" applyBorder="1" applyAlignment="1">
      <alignment vertical="center" wrapText="1"/>
    </xf>
    <xf numFmtId="0" fontId="12" fillId="0" borderId="4" xfId="0" applyNumberFormat="1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8" xfId="6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center" vertical="center" wrapText="1"/>
    </xf>
    <xf numFmtId="9" fontId="12" fillId="0" borderId="8" xfId="10" applyNumberFormat="1" applyFont="1" applyFill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8" xfId="1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workbookViewId="0">
      <selection activeCell="A5" sqref="A5:K23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7.25" style="2" customWidth="1"/>
    <col min="6" max="7" width="16" style="2" customWidth="1"/>
    <col min="8" max="8" width="9.5" customWidth="1"/>
    <col min="9" max="9" width="12.625" customWidth="1"/>
    <col min="10" max="10" width="8.75" style="3" customWidth="1"/>
    <col min="11" max="11" width="14.75" customWidth="1"/>
  </cols>
  <sheetData>
    <row r="1" spans="1:11" ht="20.25" x14ac:dyDescent="0.1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s="1" customFormat="1" ht="22.5" x14ac:dyDescent="0.15">
      <c r="A2" s="15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s="4" customFormat="1" ht="18.75" x14ac:dyDescent="0.15">
      <c r="A3" s="17" t="s">
        <v>33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1" s="4" customFormat="1" ht="11.25" customHeight="1" x14ac:dyDescent="0.15">
      <c r="A4" s="5"/>
      <c r="B4" s="5"/>
      <c r="C4" s="5"/>
      <c r="D4" s="5"/>
      <c r="E4" s="6"/>
      <c r="F4" s="6"/>
      <c r="G4" s="6"/>
      <c r="H4" s="5"/>
      <c r="I4" s="5"/>
      <c r="J4" s="7"/>
      <c r="K4" s="5"/>
    </row>
    <row r="5" spans="1:11" s="8" customFormat="1" ht="20.25" customHeight="1" x14ac:dyDescent="0.15">
      <c r="A5" s="18" t="s">
        <v>1</v>
      </c>
      <c r="B5" s="19"/>
      <c r="C5" s="20"/>
      <c r="D5" s="18" t="s">
        <v>34</v>
      </c>
      <c r="E5" s="19"/>
      <c r="F5" s="19"/>
      <c r="G5" s="19"/>
      <c r="H5" s="19"/>
      <c r="I5" s="19"/>
      <c r="J5" s="19"/>
      <c r="K5" s="20"/>
    </row>
    <row r="6" spans="1:11" s="8" customFormat="1" ht="20.25" customHeight="1" x14ac:dyDescent="0.15">
      <c r="A6" s="18" t="s">
        <v>2</v>
      </c>
      <c r="B6" s="19"/>
      <c r="C6" s="20"/>
      <c r="D6" s="18" t="s">
        <v>56</v>
      </c>
      <c r="E6" s="19"/>
      <c r="F6" s="20"/>
      <c r="G6" s="18" t="s">
        <v>3</v>
      </c>
      <c r="H6" s="20"/>
      <c r="I6" s="18" t="s">
        <v>49</v>
      </c>
      <c r="J6" s="19"/>
      <c r="K6" s="20"/>
    </row>
    <row r="7" spans="1:11" s="8" customFormat="1" ht="20.25" customHeight="1" x14ac:dyDescent="0.15">
      <c r="A7" s="18" t="s">
        <v>52</v>
      </c>
      <c r="B7" s="19"/>
      <c r="C7" s="20"/>
      <c r="D7" s="18" t="s">
        <v>53</v>
      </c>
      <c r="E7" s="19"/>
      <c r="F7" s="20"/>
      <c r="G7" s="18" t="s">
        <v>54</v>
      </c>
      <c r="H7" s="20"/>
      <c r="I7" s="18">
        <v>69043062</v>
      </c>
      <c r="J7" s="19"/>
      <c r="K7" s="20"/>
    </row>
    <row r="8" spans="1:11" s="8" customFormat="1" ht="26.25" customHeight="1" x14ac:dyDescent="0.15">
      <c r="A8" s="21" t="s">
        <v>4</v>
      </c>
      <c r="B8" s="22"/>
      <c r="C8" s="23"/>
      <c r="D8" s="24"/>
      <c r="E8" s="24" t="s">
        <v>5</v>
      </c>
      <c r="F8" s="25" t="s">
        <v>6</v>
      </c>
      <c r="G8" s="25" t="s">
        <v>7</v>
      </c>
      <c r="H8" s="26" t="s">
        <v>57</v>
      </c>
      <c r="I8" s="27" t="s">
        <v>55</v>
      </c>
      <c r="J8" s="28" t="s">
        <v>8</v>
      </c>
      <c r="K8" s="29"/>
    </row>
    <row r="9" spans="1:11" s="8" customFormat="1" ht="20.25" customHeight="1" x14ac:dyDescent="0.15">
      <c r="A9" s="30"/>
      <c r="B9" s="31"/>
      <c r="C9" s="32"/>
      <c r="D9" s="24" t="s">
        <v>9</v>
      </c>
      <c r="E9" s="33">
        <v>93.206100000000006</v>
      </c>
      <c r="F9" s="33">
        <v>93.206100000000006</v>
      </c>
      <c r="G9" s="33">
        <v>92.329980000000006</v>
      </c>
      <c r="H9" s="25">
        <v>10</v>
      </c>
      <c r="I9" s="34">
        <f>+G9/F9</f>
        <v>0.99060018603932576</v>
      </c>
      <c r="J9" s="35">
        <f>IF(H9*I9&lt;10,H9*I9,10)</f>
        <v>9.9060018603932569</v>
      </c>
      <c r="K9" s="35"/>
    </row>
    <row r="10" spans="1:11" s="8" customFormat="1" ht="20.25" customHeight="1" x14ac:dyDescent="0.15">
      <c r="A10" s="30"/>
      <c r="B10" s="31"/>
      <c r="C10" s="32"/>
      <c r="D10" s="36" t="s">
        <v>10</v>
      </c>
      <c r="E10" s="33">
        <v>93.206100000000006</v>
      </c>
      <c r="F10" s="33">
        <v>93.206100000000006</v>
      </c>
      <c r="G10" s="33">
        <v>92.329980000000006</v>
      </c>
      <c r="H10" s="25"/>
      <c r="I10" s="34"/>
      <c r="J10" s="35"/>
      <c r="K10" s="35"/>
    </row>
    <row r="11" spans="1:11" s="8" customFormat="1" ht="20.25" customHeight="1" x14ac:dyDescent="0.15">
      <c r="A11" s="30"/>
      <c r="B11" s="31"/>
      <c r="C11" s="32"/>
      <c r="D11" s="36" t="s">
        <v>11</v>
      </c>
      <c r="E11" s="36"/>
      <c r="F11" s="25"/>
      <c r="G11" s="25"/>
      <c r="H11" s="25"/>
      <c r="I11" s="25"/>
      <c r="J11" s="37"/>
      <c r="K11" s="37"/>
    </row>
    <row r="12" spans="1:11" s="8" customFormat="1" ht="20.25" customHeight="1" x14ac:dyDescent="0.15">
      <c r="A12" s="38"/>
      <c r="B12" s="39"/>
      <c r="C12" s="40"/>
      <c r="D12" s="36" t="s">
        <v>12</v>
      </c>
      <c r="E12" s="24"/>
      <c r="F12" s="25"/>
      <c r="G12" s="25"/>
      <c r="H12" s="25"/>
      <c r="I12" s="25"/>
      <c r="J12" s="37"/>
      <c r="K12" s="37"/>
    </row>
    <row r="13" spans="1:11" s="8" customFormat="1" ht="24" customHeight="1" x14ac:dyDescent="0.15">
      <c r="A13" s="41" t="s">
        <v>13</v>
      </c>
      <c r="B13" s="42" t="s">
        <v>14</v>
      </c>
      <c r="C13" s="43"/>
      <c r="D13" s="43"/>
      <c r="E13" s="43"/>
      <c r="F13" s="44"/>
      <c r="G13" s="42" t="s">
        <v>15</v>
      </c>
      <c r="H13" s="45"/>
      <c r="I13" s="45"/>
      <c r="J13" s="45"/>
      <c r="K13" s="46"/>
    </row>
    <row r="14" spans="1:11" s="8" customFormat="1" ht="75" customHeight="1" x14ac:dyDescent="0.15">
      <c r="A14" s="47"/>
      <c r="B14" s="48" t="s">
        <v>35</v>
      </c>
      <c r="C14" s="49"/>
      <c r="D14" s="49"/>
      <c r="E14" s="49"/>
      <c r="F14" s="50"/>
      <c r="G14" s="42" t="s">
        <v>36</v>
      </c>
      <c r="H14" s="43"/>
      <c r="I14" s="43"/>
      <c r="J14" s="43"/>
      <c r="K14" s="44"/>
    </row>
    <row r="15" spans="1:11" s="8" customFormat="1" ht="30" customHeight="1" x14ac:dyDescent="0.15">
      <c r="A15" s="41" t="s">
        <v>16</v>
      </c>
      <c r="B15" s="26" t="s">
        <v>17</v>
      </c>
      <c r="C15" s="25" t="s">
        <v>18</v>
      </c>
      <c r="D15" s="18" t="s">
        <v>19</v>
      </c>
      <c r="E15" s="20"/>
      <c r="F15" s="26" t="s">
        <v>21</v>
      </c>
      <c r="G15" s="25" t="s">
        <v>22</v>
      </c>
      <c r="H15" s="51" t="s">
        <v>20</v>
      </c>
      <c r="I15" s="52" t="s">
        <v>20</v>
      </c>
      <c r="J15" s="53" t="s">
        <v>8</v>
      </c>
      <c r="K15" s="26" t="s">
        <v>23</v>
      </c>
    </row>
    <row r="16" spans="1:11" s="8" customFormat="1" ht="30" customHeight="1" x14ac:dyDescent="0.15">
      <c r="A16" s="54"/>
      <c r="B16" s="55" t="s">
        <v>24</v>
      </c>
      <c r="C16" s="56" t="s">
        <v>25</v>
      </c>
      <c r="D16" s="18" t="s">
        <v>37</v>
      </c>
      <c r="E16" s="20"/>
      <c r="F16" s="26" t="s">
        <v>38</v>
      </c>
      <c r="G16" s="26" t="s">
        <v>38</v>
      </c>
      <c r="H16" s="51">
        <v>15</v>
      </c>
      <c r="I16" s="52">
        <v>15</v>
      </c>
      <c r="J16" s="25">
        <v>15</v>
      </c>
      <c r="K16" s="25"/>
    </row>
    <row r="17" spans="1:11" s="8" customFormat="1" ht="25.5" x14ac:dyDescent="0.15">
      <c r="A17" s="54"/>
      <c r="B17" s="55"/>
      <c r="C17" s="57" t="s">
        <v>26</v>
      </c>
      <c r="D17" s="18" t="s">
        <v>39</v>
      </c>
      <c r="E17" s="20"/>
      <c r="F17" s="58" t="s">
        <v>40</v>
      </c>
      <c r="G17" s="58" t="s">
        <v>40</v>
      </c>
      <c r="H17" s="51">
        <v>13</v>
      </c>
      <c r="I17" s="52">
        <v>13</v>
      </c>
      <c r="J17" s="58">
        <v>13</v>
      </c>
      <c r="K17" s="25"/>
    </row>
    <row r="18" spans="1:11" s="8" customFormat="1" ht="89.25" x14ac:dyDescent="0.15">
      <c r="A18" s="54"/>
      <c r="B18" s="55"/>
      <c r="C18" s="56" t="s">
        <v>27</v>
      </c>
      <c r="D18" s="18" t="s">
        <v>41</v>
      </c>
      <c r="E18" s="20"/>
      <c r="F18" s="59" t="s">
        <v>42</v>
      </c>
      <c r="G18" s="59" t="s">
        <v>50</v>
      </c>
      <c r="H18" s="51">
        <v>12</v>
      </c>
      <c r="I18" s="52">
        <v>12</v>
      </c>
      <c r="J18" s="58">
        <v>9</v>
      </c>
      <c r="K18" s="26" t="s">
        <v>51</v>
      </c>
    </row>
    <row r="19" spans="1:11" s="8" customFormat="1" ht="25.5" x14ac:dyDescent="0.15">
      <c r="A19" s="54"/>
      <c r="B19" s="55"/>
      <c r="C19" s="60" t="s">
        <v>28</v>
      </c>
      <c r="D19" s="18" t="s">
        <v>29</v>
      </c>
      <c r="E19" s="20"/>
      <c r="F19" s="61">
        <v>93.206100000000006</v>
      </c>
      <c r="G19" s="61">
        <v>92.329980000000006</v>
      </c>
      <c r="H19" s="62">
        <v>10</v>
      </c>
      <c r="I19" s="62">
        <v>10</v>
      </c>
      <c r="J19" s="25">
        <v>10</v>
      </c>
      <c r="K19" s="25"/>
    </row>
    <row r="20" spans="1:11" s="8" customFormat="1" ht="76.5" x14ac:dyDescent="0.15">
      <c r="A20" s="54"/>
      <c r="B20" s="63" t="s">
        <v>43</v>
      </c>
      <c r="C20" s="64" t="s">
        <v>30</v>
      </c>
      <c r="D20" s="18" t="s">
        <v>32</v>
      </c>
      <c r="E20" s="20"/>
      <c r="F20" s="61" t="s">
        <v>44</v>
      </c>
      <c r="G20" s="61" t="s">
        <v>44</v>
      </c>
      <c r="H20" s="62">
        <v>20</v>
      </c>
      <c r="I20" s="62">
        <v>20</v>
      </c>
      <c r="J20" s="25">
        <v>15</v>
      </c>
      <c r="K20" s="25"/>
    </row>
    <row r="21" spans="1:11" s="8" customFormat="1" ht="76.5" x14ac:dyDescent="0.15">
      <c r="A21" s="54"/>
      <c r="B21" s="63"/>
      <c r="C21" s="63"/>
      <c r="D21" s="18" t="s">
        <v>45</v>
      </c>
      <c r="E21" s="20"/>
      <c r="F21" s="61" t="s">
        <v>46</v>
      </c>
      <c r="G21" s="61" t="s">
        <v>46</v>
      </c>
      <c r="H21" s="62">
        <v>10</v>
      </c>
      <c r="I21" s="62">
        <v>10</v>
      </c>
      <c r="J21" s="25">
        <v>10</v>
      </c>
      <c r="K21" s="25"/>
    </row>
    <row r="22" spans="1:11" s="8" customFormat="1" ht="89.25" x14ac:dyDescent="0.15">
      <c r="A22" s="54"/>
      <c r="B22" s="63"/>
      <c r="C22" s="63"/>
      <c r="D22" s="18" t="s">
        <v>47</v>
      </c>
      <c r="E22" s="20"/>
      <c r="F22" s="61" t="s">
        <v>48</v>
      </c>
      <c r="G22" s="61" t="s">
        <v>48</v>
      </c>
      <c r="H22" s="62">
        <v>10</v>
      </c>
      <c r="I22" s="62">
        <v>10</v>
      </c>
      <c r="J22" s="25">
        <v>10</v>
      </c>
      <c r="K22" s="25"/>
    </row>
    <row r="23" spans="1:11" s="8" customFormat="1" ht="20.25" customHeight="1" x14ac:dyDescent="0.15">
      <c r="A23" s="65" t="s">
        <v>31</v>
      </c>
      <c r="B23" s="66"/>
      <c r="C23" s="66"/>
      <c r="D23" s="66"/>
      <c r="E23" s="66"/>
      <c r="F23" s="66"/>
      <c r="G23" s="67"/>
      <c r="H23" s="18">
        <v>100</v>
      </c>
      <c r="I23" s="20"/>
      <c r="J23" s="53">
        <f>SUM(J16:J22)+J9</f>
        <v>91.90600186039326</v>
      </c>
      <c r="K23" s="25"/>
    </row>
    <row r="24" spans="1:11" s="9" customFormat="1" ht="14.25" x14ac:dyDescent="0.1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</row>
    <row r="25" spans="1:11" s="8" customFormat="1" ht="14.25" x14ac:dyDescent="0.1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11" s="8" customFormat="1" ht="14.25" x14ac:dyDescent="0.1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11" s="8" customFormat="1" ht="14.25" x14ac:dyDescent="0.1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</row>
    <row r="28" spans="1:11" s="8" customFormat="1" ht="14.25" x14ac:dyDescent="0.15">
      <c r="E28" s="10"/>
      <c r="F28" s="10"/>
      <c r="G28" s="10"/>
      <c r="J28" s="11"/>
    </row>
  </sheetData>
  <mergeCells count="50">
    <mergeCell ref="D15:E15"/>
    <mergeCell ref="D16:E16"/>
    <mergeCell ref="D17:E17"/>
    <mergeCell ref="D18:E18"/>
    <mergeCell ref="D19:E19"/>
    <mergeCell ref="H20:I20"/>
    <mergeCell ref="A23:G23"/>
    <mergeCell ref="H23:I23"/>
    <mergeCell ref="H21:I21"/>
    <mergeCell ref="H22:I22"/>
    <mergeCell ref="D20:E20"/>
    <mergeCell ref="D21:E21"/>
    <mergeCell ref="D22:E22"/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3:F13"/>
    <mergeCell ref="G13:K13"/>
    <mergeCell ref="A8:C12"/>
    <mergeCell ref="A7:C7"/>
    <mergeCell ref="D7:F7"/>
    <mergeCell ref="G7:H7"/>
    <mergeCell ref="I7:K7"/>
    <mergeCell ref="J8:K8"/>
    <mergeCell ref="J9:K9"/>
    <mergeCell ref="J10:K10"/>
    <mergeCell ref="J11:K11"/>
    <mergeCell ref="J12:K12"/>
    <mergeCell ref="A25:K25"/>
    <mergeCell ref="A26:K26"/>
    <mergeCell ref="A27:K27"/>
    <mergeCell ref="A13:A14"/>
    <mergeCell ref="A15:A22"/>
    <mergeCell ref="B16:B19"/>
    <mergeCell ref="B20:B22"/>
    <mergeCell ref="C20:C22"/>
    <mergeCell ref="H19:I19"/>
    <mergeCell ref="B14:F14"/>
    <mergeCell ref="G14:K14"/>
    <mergeCell ref="H15:I15"/>
    <mergeCell ref="A24:K24"/>
    <mergeCell ref="H16:I16"/>
    <mergeCell ref="H18:I18"/>
    <mergeCell ref="H17:I17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2022-08-11T08:22:23Z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4606B7FCAD7A4728A6761B72EF0B5785</vt:lpwstr>
  </property>
</Properties>
</file>