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000" windowHeight="6870" tabRatio="930"/>
  </bookViews>
  <sheets>
    <sheet name="4.基建修缮类" sheetId="19" r:id="rId1"/>
  </sheets>
  <definedNames>
    <definedName name="_xlnm.Print_Area" localSheetId="0">'4.基建修缮类'!$A$1:$K$22</definedName>
  </definedNames>
  <calcPr calcId="144525"/>
</workbook>
</file>

<file path=xl/sharedStrings.xml><?xml version="1.0" encoding="utf-8"?>
<sst xmlns="http://schemas.openxmlformats.org/spreadsheetml/2006/main" count="71" uniqueCount="63">
  <si>
    <r>
      <rPr>
        <b/>
        <sz val="18"/>
        <color indexed="8"/>
        <rFont val="宋体"/>
        <charset val="134"/>
      </rPr>
      <t>项目支出绩效自评表</t>
    </r>
    <r>
      <rPr>
        <sz val="18"/>
        <color indexed="8"/>
        <rFont val="宋体"/>
        <charset val="134"/>
      </rPr>
      <t xml:space="preserve"> </t>
    </r>
  </si>
  <si>
    <t>（2020年度）</t>
  </si>
  <si>
    <t>项目名称</t>
  </si>
  <si>
    <t>2020年道路桥梁检测工程项目</t>
  </si>
  <si>
    <t>主管部门及代码</t>
  </si>
  <si>
    <r>
      <rPr>
        <sz val="11"/>
        <color theme="1"/>
        <rFont val="宋体"/>
        <charset val="134"/>
      </rPr>
      <t>北京市交通委员会1</t>
    </r>
    <r>
      <rPr>
        <sz val="11"/>
        <color indexed="8"/>
        <rFont val="宋体"/>
        <charset val="134"/>
      </rPr>
      <t>70</t>
    </r>
  </si>
  <si>
    <t>实施单位</t>
  </si>
  <si>
    <t>北京市城市道路养护管理中心</t>
  </si>
  <si>
    <t>项目资金                    （万元）</t>
  </si>
  <si>
    <t>年初预算数（A）</t>
  </si>
  <si>
    <t>全年预算数（B)</t>
  </si>
  <si>
    <t>全年执行数（C）</t>
  </si>
  <si>
    <r>
      <rPr>
        <sz val="11"/>
        <color theme="1"/>
        <rFont val="宋体"/>
        <charset val="134"/>
      </rPr>
      <t>分值   （1</t>
    </r>
    <r>
      <rPr>
        <sz val="11"/>
        <color indexed="8"/>
        <rFont val="宋体"/>
        <charset val="134"/>
      </rPr>
      <t>0分）</t>
    </r>
  </si>
  <si>
    <t>执行率（C/B)</t>
  </si>
  <si>
    <t>得分</t>
  </si>
  <si>
    <t>得分计算方法</t>
  </si>
  <si>
    <t>年度资金总额：</t>
  </si>
  <si>
    <t>执行率*该指标分值，最高不得超过分值上限</t>
  </si>
  <si>
    <t>其中：当年财政拨款</t>
  </si>
  <si>
    <t>上年结转资金</t>
  </si>
  <si>
    <t>其他资金</t>
  </si>
  <si>
    <t>年度总体目标</t>
  </si>
  <si>
    <t>预期目标综述</t>
  </si>
  <si>
    <t>实际完成情况综述</t>
  </si>
  <si>
    <t>按期保质完成道路路面破损定期检测、桥梁结构定期检测，2020年底完成市管城市道路桥梁设施运行评价报告，为下年度大、中小修项目、方案及排序的确定提供及时有力支撑和依据。按期完成道路空洞特殊检测工作，为处置方案提供有力支撑。完成抽取城六区及通州区部分区管道路，对路面破损进行检测，为2020年区管道路量化考核工作提供数据支撑。为进一步提高设施安全运行水平，加强道路塌陷风险隐患预警、预防工作，减少道路塌陷事件的发生，提高设施运行安全和通行安全，对市管城市道路缓沉、碎裂等疑似隐患点位进行雷达空洞检测。2020年12月底前完成道路空洞检测工作和检测报告编制工作。</t>
  </si>
  <si>
    <t>绩效指标</t>
  </si>
  <si>
    <t>一级指标</t>
  </si>
  <si>
    <t>二级指标</t>
  </si>
  <si>
    <t>三级指标</t>
  </si>
  <si>
    <t>分值</t>
  </si>
  <si>
    <t>年度指标值(A)</t>
  </si>
  <si>
    <t>全年实际值(B)</t>
  </si>
  <si>
    <t>未完成原因分析</t>
  </si>
  <si>
    <t>产
出
指
标
(50分)</t>
  </si>
  <si>
    <t>数量指标
（15分）</t>
  </si>
  <si>
    <t>检测内容</t>
  </si>
  <si>
    <t>道路路面破损定期检测378条；桥梁结构定期检测210座；道路空洞特殊检测312公里；区管道路路面破损检测（作为区管道路量化考核依据）700公里。完成缓沉、网碎裂、坑洞等疑似土体病害点位道路空洞检测</t>
  </si>
  <si>
    <t>道路路面破损定期检测376条；桥梁结构定期检测212座；道路空洞特殊检测314公里；区管道路路面破损检测（作为区管道路量化考核依据）1287公里。完成了309公里测线的缓沉、网碎裂、坑洞等疑似土体病害点位检测</t>
  </si>
  <si>
    <t>完成值达到指标值，记满分；未达到指标值，按B/A或A/B*该指标分值记分。(即较小的数/大数*该指标分值）</t>
  </si>
  <si>
    <t>道路路面破损定期检测数量略有不足</t>
  </si>
  <si>
    <t>检测成果</t>
  </si>
  <si>
    <t>完成2020年市管城市道路桥梁设施运行评价报告1份；完成2020年市管城市道路雷达检测报告1套</t>
  </si>
  <si>
    <t>质量指标
（13分）</t>
  </si>
  <si>
    <t>检测工程质量标准</t>
  </si>
  <si>
    <t>严格执行《城镇道路养护技术规范》《城市桥梁养护技术规范》</t>
  </si>
  <si>
    <t>时效指标
（12分）</t>
  </si>
  <si>
    <t>实施进度</t>
  </si>
  <si>
    <t>1.2020年道路路面破损定期检测、桥梁结构定期检测招标工作；区管道路量化考核招标工作，11月底前完成；2.2020年道路空洞特殊检测工作，12月底前；3.2020年道路路面破损定期检测、桥梁结构定期检测工作，12月底前；4.2020年市管城市道路桥梁设施运行评价报告，12月底前。5.2020年道路空洞特殊检测工作，12月底前；6.2020年市管城市道路雷达检测报告，12月底前</t>
  </si>
  <si>
    <t>1.2020年道路路面破损定期检测、桥梁结构定期检测招标工作；区管道路量化考核招标工作，10月底前完成；2.2020年道路空洞特殊检测工作，12月底前；3.2020年道路路面破损定期检测、桥梁结构定期检测工作，12月底前；4.2020年市管城市道路桥梁设施运行评价报告，12月底前。5.2020年道路空洞特殊检测工作，12月底前；6.2020年市管城市道路雷达检测报告，12月底前</t>
  </si>
  <si>
    <t>成本指标
（10分）</t>
  </si>
  <si>
    <t>项目预算控制数</t>
  </si>
  <si>
    <t>1713万元</t>
  </si>
  <si>
    <r>
      <rPr>
        <sz val="11"/>
        <color theme="1"/>
        <rFont val="宋体"/>
        <charset val="134"/>
      </rPr>
      <t>在预算控制范围内得满分，超出预算按</t>
    </r>
    <r>
      <rPr>
        <sz val="11"/>
        <color indexed="8"/>
        <rFont val="宋体"/>
        <charset val="134"/>
      </rPr>
      <t>A/B*该指标分值计分</t>
    </r>
  </si>
  <si>
    <t>效
果
指
标
(40分)</t>
  </si>
  <si>
    <t>效益指标
（40分）</t>
  </si>
  <si>
    <t>社会效益</t>
  </si>
  <si>
    <t>通过检测及时发现安全隐患，保障设施安全。通过检测及时发现安全隐患，提高设施运行安全和通行安全程度</t>
  </si>
  <si>
    <t>达成预期指标</t>
  </si>
  <si>
    <t>1.若为定性指标，则根据“四档”原则计分：达成预期指标：按照指标分值的100-90%(含90%)；基本达成预期指标且效果较好：90-75%(含75%)，部分达成预期指标且具有一定效果：75-60%（含60%），未达成预期指标且效果较差：60-0%。
2.若为定量指标，完成值达到指标值，记满分；未达到指标值，按B/A或A/B*该指标分值记分（即较小的数/大数*该指标分值）。</t>
  </si>
  <si>
    <t>支撑依据不充分</t>
  </si>
  <si>
    <t>经济效益</t>
  </si>
  <si>
    <t>通过检测精确判断设施运行情况，为下年度大、中小修项目、方案及排序的确定提供及时有力支撑和依据，减少不必要工程投资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</si>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</sst>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8"/>
      <color indexed="8"/>
      <name val="宋体"/>
      <charset val="134"/>
    </font>
    <font>
      <sz val="18"/>
      <color indexed="8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0"/>
      <name val="Arial"/>
      <charset val="134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3">
    <xf numFmtId="0" fontId="0" fillId="0" borderId="0">
      <alignment vertical="center"/>
    </xf>
    <xf numFmtId="0" fontId="7" fillId="0" borderId="0"/>
    <xf numFmtId="42" fontId="0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18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/>
    <xf numFmtId="0" fontId="0" fillId="17" borderId="19" applyNumberFormat="0" applyFont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4" fillId="0" borderId="23" applyNumberFormat="0" applyFill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32" fillId="32" borderId="22" applyNumberFormat="0" applyAlignment="0" applyProtection="0">
      <alignment vertical="center"/>
    </xf>
    <xf numFmtId="0" fontId="31" fillId="32" borderId="20" applyNumberFormat="0" applyAlignment="0" applyProtection="0">
      <alignment vertical="center"/>
    </xf>
    <xf numFmtId="0" fontId="17" fillId="8" borderId="17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0"/>
    <xf numFmtId="0" fontId="16" fillId="1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8" fillId="0" borderId="0"/>
    <xf numFmtId="0" fontId="16" fillId="1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8" fillId="0" borderId="0"/>
    <xf numFmtId="0" fontId="16" fillId="13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8" fillId="0" borderId="0"/>
    <xf numFmtId="0" fontId="7" fillId="0" borderId="0">
      <alignment vertical="center"/>
    </xf>
    <xf numFmtId="0" fontId="7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7" fillId="0" borderId="0"/>
    <xf numFmtId="0" fontId="7" fillId="0" borderId="0"/>
    <xf numFmtId="0" fontId="9" fillId="0" borderId="0"/>
    <xf numFmtId="0" fontId="9" fillId="0" borderId="0">
      <alignment vertical="center"/>
    </xf>
    <xf numFmtId="0" fontId="3" fillId="0" borderId="0"/>
  </cellStyleXfs>
  <cellXfs count="7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vertical="center"/>
    </xf>
    <xf numFmtId="176" fontId="7" fillId="0" borderId="8" xfId="0" applyNumberFormat="1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9" fillId="0" borderId="4" xfId="0" applyFont="1" applyFill="1" applyBorder="1" applyAlignment="1">
      <alignment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vertical="center"/>
    </xf>
    <xf numFmtId="0" fontId="7" fillId="0" borderId="13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>
      <alignment vertical="center"/>
    </xf>
    <xf numFmtId="0" fontId="7" fillId="0" borderId="14" xfId="0" applyFont="1" applyFill="1" applyBorder="1" applyAlignment="1">
      <alignment horizontal="center" vertical="center" textRotation="255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left" vertical="center" wrapText="1"/>
    </xf>
    <xf numFmtId="0" fontId="7" fillId="0" borderId="13" xfId="0" applyFont="1" applyBorder="1" applyAlignment="1">
      <alignment horizontal="center" vertical="center" textRotation="255"/>
    </xf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textRotation="255"/>
    </xf>
    <xf numFmtId="0" fontId="10" fillId="0" borderId="13" xfId="54" applyFont="1" applyBorder="1" applyAlignment="1">
      <alignment horizontal="center" vertical="center" wrapText="1"/>
    </xf>
    <xf numFmtId="0" fontId="10" fillId="0" borderId="13" xfId="54" applyFont="1" applyFill="1" applyBorder="1" applyAlignment="1">
      <alignment horizontal="center" vertical="center" wrapText="1"/>
    </xf>
    <xf numFmtId="0" fontId="10" fillId="0" borderId="2" xfId="47" applyFont="1" applyBorder="1" applyAlignment="1">
      <alignment vertical="center" wrapText="1"/>
    </xf>
    <xf numFmtId="0" fontId="7" fillId="0" borderId="8" xfId="58" applyFont="1" applyFill="1" applyBorder="1" applyAlignment="1">
      <alignment horizontal="center" vertical="center" wrapText="1"/>
    </xf>
    <xf numFmtId="0" fontId="7" fillId="0" borderId="8" xfId="58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5" xfId="54" applyFont="1" applyBorder="1" applyAlignment="1">
      <alignment horizontal="center" vertical="center" wrapText="1"/>
    </xf>
    <xf numFmtId="0" fontId="10" fillId="0" borderId="15" xfId="54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0" fillId="0" borderId="8" xfId="54" applyFont="1" applyFill="1" applyBorder="1" applyAlignment="1">
      <alignment horizontal="center" vertical="center" wrapText="1"/>
    </xf>
    <xf numFmtId="0" fontId="11" fillId="0" borderId="8" xfId="58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/>
    </xf>
    <xf numFmtId="0" fontId="10" fillId="0" borderId="8" xfId="54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 wrapText="1"/>
    </xf>
    <xf numFmtId="10" fontId="7" fillId="0" borderId="8" xfId="0" applyNumberFormat="1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4" xfId="0" applyFont="1" applyFill="1" applyBorder="1">
      <alignment vertical="center"/>
    </xf>
    <xf numFmtId="0" fontId="7" fillId="0" borderId="4" xfId="0" applyFont="1" applyBorder="1" applyAlignment="1">
      <alignment horizontal="center" vertical="center" wrapText="1"/>
    </xf>
    <xf numFmtId="176" fontId="7" fillId="0" borderId="8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/>
    </xf>
  </cellXfs>
  <cellStyles count="63">
    <cellStyle name="常规" xfId="0" builtinId="0"/>
    <cellStyle name="常规 4 4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常规 6" xfId="14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千位分隔 2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view="pageBreakPreview" zoomScale="85" zoomScaleNormal="85" zoomScaleSheetLayoutView="85" workbookViewId="0">
      <selection activeCell="G21" sqref="G21"/>
    </sheetView>
  </sheetViews>
  <sheetFormatPr defaultColWidth="9" defaultRowHeight="14"/>
  <cols>
    <col min="1" max="1" width="4.12727272727273" customWidth="1"/>
    <col min="2" max="2" width="8.75454545454545" customWidth="1"/>
    <col min="3" max="3" width="10" customWidth="1"/>
    <col min="4" max="4" width="25" customWidth="1"/>
    <col min="5" max="5" width="16.2545454545455" style="5" customWidth="1"/>
    <col min="6" max="6" width="22.5" style="5" customWidth="1"/>
    <col min="7" max="7" width="21.3727272727273" style="5" customWidth="1"/>
    <col min="8" max="8" width="17.2545454545455" customWidth="1"/>
    <col min="9" max="9" width="13.8727272727273" customWidth="1"/>
    <col min="10" max="10" width="8.5" style="6" customWidth="1"/>
    <col min="11" max="11" width="14.7545454545455" customWidth="1"/>
  </cols>
  <sheetData>
    <row r="1" ht="21" spans="1:11">
      <c r="A1" s="7"/>
      <c r="B1" s="7"/>
      <c r="C1" s="7"/>
      <c r="D1" s="7"/>
      <c r="E1" s="7"/>
      <c r="F1" s="7"/>
      <c r="G1" s="7"/>
      <c r="H1" s="7"/>
      <c r="I1" s="7"/>
      <c r="J1" s="7"/>
      <c r="K1" s="7"/>
    </row>
    <row r="2" s="1" customFormat="1" ht="23" spans="1:11">
      <c r="A2" s="8" t="s">
        <v>0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2" customFormat="1" ht="17.5" spans="1:11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="2" customFormat="1" ht="11.25" customHeight="1" spans="1:11">
      <c r="A4" s="11"/>
      <c r="B4" s="11"/>
      <c r="C4" s="11"/>
      <c r="D4" s="11"/>
      <c r="E4" s="12"/>
      <c r="F4" s="12"/>
      <c r="G4" s="12"/>
      <c r="H4" s="11"/>
      <c r="I4" s="11"/>
      <c r="J4" s="66"/>
      <c r="K4" s="11"/>
    </row>
    <row r="5" s="3" customFormat="1" ht="20.25" customHeight="1" spans="1:11">
      <c r="A5" s="13" t="s">
        <v>2</v>
      </c>
      <c r="B5" s="14"/>
      <c r="C5" s="15"/>
      <c r="D5" s="13" t="s">
        <v>3</v>
      </c>
      <c r="E5" s="14"/>
      <c r="F5" s="14"/>
      <c r="G5" s="14"/>
      <c r="H5" s="14"/>
      <c r="I5" s="14"/>
      <c r="J5" s="14"/>
      <c r="K5" s="15"/>
    </row>
    <row r="6" s="3" customFormat="1" ht="20.25" customHeight="1" spans="1:11">
      <c r="A6" s="13" t="s">
        <v>4</v>
      </c>
      <c r="B6" s="14"/>
      <c r="C6" s="15"/>
      <c r="D6" s="16" t="s">
        <v>5</v>
      </c>
      <c r="E6" s="17"/>
      <c r="F6" s="18"/>
      <c r="G6" s="13" t="s">
        <v>6</v>
      </c>
      <c r="H6" s="15"/>
      <c r="I6" s="13" t="s">
        <v>7</v>
      </c>
      <c r="J6" s="14"/>
      <c r="K6" s="15"/>
    </row>
    <row r="7" s="3" customFormat="1" ht="26.25" customHeight="1" spans="1:11">
      <c r="A7" s="19" t="s">
        <v>8</v>
      </c>
      <c r="B7" s="20"/>
      <c r="C7" s="21"/>
      <c r="D7" s="22"/>
      <c r="E7" s="23" t="s">
        <v>9</v>
      </c>
      <c r="F7" s="23" t="s">
        <v>10</v>
      </c>
      <c r="G7" s="23" t="s">
        <v>11</v>
      </c>
      <c r="H7" s="23" t="s">
        <v>12</v>
      </c>
      <c r="I7" s="23" t="s">
        <v>13</v>
      </c>
      <c r="J7" s="23" t="s">
        <v>14</v>
      </c>
      <c r="K7" s="27" t="s">
        <v>15</v>
      </c>
    </row>
    <row r="8" s="3" customFormat="1" ht="20.25" customHeight="1" spans="1:11">
      <c r="A8" s="24"/>
      <c r="B8" s="25"/>
      <c r="C8" s="26"/>
      <c r="D8" s="22" t="s">
        <v>16</v>
      </c>
      <c r="E8" s="27">
        <f>1470+243</f>
        <v>1713</v>
      </c>
      <c r="F8" s="27">
        <f t="shared" ref="F8:G9" si="0">1470+243</f>
        <v>1713</v>
      </c>
      <c r="G8" s="27">
        <f t="shared" si="0"/>
        <v>1713</v>
      </c>
      <c r="H8" s="27">
        <v>10</v>
      </c>
      <c r="I8" s="67">
        <f>+G8/F8</f>
        <v>1</v>
      </c>
      <c r="J8" s="23">
        <f>IF(H8*I8&lt;10,H8*I8,10)</f>
        <v>10</v>
      </c>
      <c r="K8" s="68" t="s">
        <v>17</v>
      </c>
    </row>
    <row r="9" s="3" customFormat="1" ht="20.25" customHeight="1" spans="1:11">
      <c r="A9" s="24"/>
      <c r="B9" s="25"/>
      <c r="C9" s="26"/>
      <c r="D9" s="28" t="s">
        <v>18</v>
      </c>
      <c r="E9" s="27">
        <f>1470+243</f>
        <v>1713</v>
      </c>
      <c r="F9" s="27">
        <f t="shared" si="0"/>
        <v>1713</v>
      </c>
      <c r="G9" s="27">
        <f t="shared" si="0"/>
        <v>1713</v>
      </c>
      <c r="H9" s="27"/>
      <c r="I9" s="67"/>
      <c r="J9" s="23"/>
      <c r="K9" s="69"/>
    </row>
    <row r="10" s="3" customFormat="1" ht="20.25" customHeight="1" spans="1:11">
      <c r="A10" s="24"/>
      <c r="B10" s="25"/>
      <c r="C10" s="26"/>
      <c r="D10" s="28" t="s">
        <v>19</v>
      </c>
      <c r="E10" s="29"/>
      <c r="F10" s="27"/>
      <c r="G10" s="27"/>
      <c r="H10" s="27"/>
      <c r="I10" s="27"/>
      <c r="J10" s="23"/>
      <c r="K10" s="69"/>
    </row>
    <row r="11" s="3" customFormat="1" ht="20.25" customHeight="1" spans="1:11">
      <c r="A11" s="30"/>
      <c r="B11" s="31"/>
      <c r="C11" s="32"/>
      <c r="D11" s="28" t="s">
        <v>20</v>
      </c>
      <c r="E11" s="33"/>
      <c r="F11" s="27"/>
      <c r="G11" s="27"/>
      <c r="H11" s="27"/>
      <c r="I11" s="27"/>
      <c r="J11" s="23"/>
      <c r="K11" s="70"/>
    </row>
    <row r="12" s="3" customFormat="1" ht="24" customHeight="1" spans="1:11">
      <c r="A12" s="34" t="s">
        <v>21</v>
      </c>
      <c r="B12" s="35" t="s">
        <v>22</v>
      </c>
      <c r="C12" s="36"/>
      <c r="D12" s="36"/>
      <c r="E12" s="36"/>
      <c r="F12" s="37"/>
      <c r="G12" s="35" t="s">
        <v>23</v>
      </c>
      <c r="H12" s="38"/>
      <c r="I12" s="38"/>
      <c r="J12" s="38"/>
      <c r="K12" s="71"/>
    </row>
    <row r="13" s="3" customFormat="1" ht="115.5" customHeight="1" spans="1:11">
      <c r="A13" s="39"/>
      <c r="B13" s="40" t="s">
        <v>24</v>
      </c>
      <c r="C13" s="41"/>
      <c r="D13" s="41"/>
      <c r="E13" s="41"/>
      <c r="F13" s="42"/>
      <c r="G13" s="40" t="s">
        <v>24</v>
      </c>
      <c r="H13" s="41"/>
      <c r="I13" s="41"/>
      <c r="J13" s="41"/>
      <c r="K13" s="42"/>
    </row>
    <row r="14" s="3" customFormat="1" ht="25.5" customHeight="1" spans="1:11">
      <c r="A14" s="43" t="s">
        <v>25</v>
      </c>
      <c r="B14" s="44" t="s">
        <v>26</v>
      </c>
      <c r="C14" s="45" t="s">
        <v>27</v>
      </c>
      <c r="D14" s="45" t="s">
        <v>28</v>
      </c>
      <c r="E14" s="45" t="s">
        <v>29</v>
      </c>
      <c r="F14" s="44" t="s">
        <v>30</v>
      </c>
      <c r="G14" s="45" t="s">
        <v>31</v>
      </c>
      <c r="H14" s="46" t="s">
        <v>15</v>
      </c>
      <c r="I14" s="72"/>
      <c r="J14" s="73" t="s">
        <v>14</v>
      </c>
      <c r="K14" s="44" t="s">
        <v>32</v>
      </c>
    </row>
    <row r="15" s="3" customFormat="1" ht="148" customHeight="1" spans="1:11">
      <c r="A15" s="47"/>
      <c r="B15" s="48" t="s">
        <v>33</v>
      </c>
      <c r="C15" s="49" t="s">
        <v>34</v>
      </c>
      <c r="D15" s="50" t="s">
        <v>35</v>
      </c>
      <c r="E15" s="51">
        <v>8</v>
      </c>
      <c r="F15" s="52" t="s">
        <v>36</v>
      </c>
      <c r="G15" s="52" t="s">
        <v>37</v>
      </c>
      <c r="H15" s="53" t="s">
        <v>38</v>
      </c>
      <c r="I15" s="74"/>
      <c r="J15" s="45">
        <v>7</v>
      </c>
      <c r="K15" s="44" t="s">
        <v>39</v>
      </c>
    </row>
    <row r="16" s="3" customFormat="1" ht="70" spans="1:11">
      <c r="A16" s="47"/>
      <c r="B16" s="54"/>
      <c r="C16" s="55"/>
      <c r="D16" s="50" t="s">
        <v>40</v>
      </c>
      <c r="E16" s="51">
        <v>7</v>
      </c>
      <c r="F16" s="52" t="s">
        <v>41</v>
      </c>
      <c r="G16" s="52" t="s">
        <v>41</v>
      </c>
      <c r="H16" s="56"/>
      <c r="I16" s="75"/>
      <c r="J16" s="45">
        <v>7</v>
      </c>
      <c r="K16" s="45"/>
    </row>
    <row r="17" s="3" customFormat="1" ht="57" customHeight="1" spans="1:11">
      <c r="A17" s="47"/>
      <c r="B17" s="54"/>
      <c r="C17" s="57" t="s">
        <v>42</v>
      </c>
      <c r="D17" s="50" t="s">
        <v>43</v>
      </c>
      <c r="E17" s="51">
        <v>13</v>
      </c>
      <c r="F17" s="52" t="s">
        <v>44</v>
      </c>
      <c r="G17" s="52" t="s">
        <v>44</v>
      </c>
      <c r="H17" s="56"/>
      <c r="I17" s="75"/>
      <c r="J17" s="45">
        <v>13</v>
      </c>
      <c r="K17" s="45"/>
    </row>
    <row r="18" s="3" customFormat="1" ht="252" spans="1:11">
      <c r="A18" s="47"/>
      <c r="B18" s="54"/>
      <c r="C18" s="49" t="s">
        <v>45</v>
      </c>
      <c r="D18" s="50" t="s">
        <v>46</v>
      </c>
      <c r="E18" s="45">
        <v>12</v>
      </c>
      <c r="F18" s="58" t="s">
        <v>47</v>
      </c>
      <c r="G18" s="58" t="s">
        <v>48</v>
      </c>
      <c r="H18" s="56"/>
      <c r="I18" s="75"/>
      <c r="J18" s="45">
        <v>12</v>
      </c>
      <c r="K18" s="45"/>
    </row>
    <row r="19" s="3" customFormat="1" ht="52.5" customHeight="1" spans="1:11">
      <c r="A19" s="47"/>
      <c r="B19" s="54"/>
      <c r="C19" s="48" t="s">
        <v>49</v>
      </c>
      <c r="D19" s="59" t="s">
        <v>50</v>
      </c>
      <c r="E19" s="45">
        <v>10</v>
      </c>
      <c r="F19" s="51" t="s">
        <v>51</v>
      </c>
      <c r="G19" s="51" t="s">
        <v>51</v>
      </c>
      <c r="H19" s="53" t="s">
        <v>52</v>
      </c>
      <c r="I19" s="74"/>
      <c r="J19" s="45">
        <v>10</v>
      </c>
      <c r="K19" s="45"/>
    </row>
    <row r="20" s="3" customFormat="1" ht="90" customHeight="1" spans="1:11">
      <c r="A20" s="47"/>
      <c r="B20" s="60" t="s">
        <v>53</v>
      </c>
      <c r="C20" s="48" t="s">
        <v>54</v>
      </c>
      <c r="D20" s="61" t="s">
        <v>55</v>
      </c>
      <c r="E20" s="45">
        <v>20</v>
      </c>
      <c r="F20" s="52" t="s">
        <v>56</v>
      </c>
      <c r="G20" s="51" t="s">
        <v>57</v>
      </c>
      <c r="H20" s="53" t="s">
        <v>58</v>
      </c>
      <c r="I20" s="74"/>
      <c r="J20" s="45">
        <v>18</v>
      </c>
      <c r="K20" s="45" t="s">
        <v>59</v>
      </c>
    </row>
    <row r="21" s="3" customFormat="1" ht="84" spans="1:11">
      <c r="A21" s="47"/>
      <c r="B21" s="60"/>
      <c r="C21" s="54"/>
      <c r="D21" s="61" t="s">
        <v>60</v>
      </c>
      <c r="E21" s="45">
        <v>20</v>
      </c>
      <c r="F21" s="52" t="s">
        <v>61</v>
      </c>
      <c r="G21" s="51" t="s">
        <v>57</v>
      </c>
      <c r="H21" s="56"/>
      <c r="I21" s="75"/>
      <c r="J21" s="45">
        <f>E21*0.85</f>
        <v>17</v>
      </c>
      <c r="K21" s="45" t="s">
        <v>59</v>
      </c>
    </row>
    <row r="22" s="3" customFormat="1" ht="20.25" customHeight="1" spans="1:11">
      <c r="A22" s="62" t="s">
        <v>62</v>
      </c>
      <c r="B22" s="62"/>
      <c r="C22" s="62"/>
      <c r="D22" s="62"/>
      <c r="E22" s="62"/>
      <c r="F22" s="62"/>
      <c r="G22" s="62"/>
      <c r="H22" s="62"/>
      <c r="I22" s="62"/>
      <c r="J22" s="73">
        <f>J8+SUM(J15:J21)</f>
        <v>94</v>
      </c>
      <c r="K22" s="76"/>
    </row>
    <row r="23" s="4" customFormat="1" ht="15" spans="1:11">
      <c r="A23" s="63"/>
      <c r="B23" s="63"/>
      <c r="C23" s="63"/>
      <c r="D23" s="63"/>
      <c r="E23" s="63"/>
      <c r="F23" s="63"/>
      <c r="G23" s="63"/>
      <c r="H23" s="63"/>
      <c r="I23" s="63"/>
      <c r="J23" s="63"/>
      <c r="K23" s="63"/>
    </row>
    <row r="24" s="3" customFormat="1" ht="15" spans="1:11">
      <c r="A24" s="64"/>
      <c r="B24" s="64"/>
      <c r="C24" s="64"/>
      <c r="D24" s="64"/>
      <c r="E24" s="64"/>
      <c r="F24" s="64"/>
      <c r="G24" s="64"/>
      <c r="H24" s="64"/>
      <c r="I24" s="64"/>
      <c r="J24" s="64"/>
      <c r="K24" s="64"/>
    </row>
    <row r="25" s="3" customFormat="1" ht="15" spans="1:11">
      <c r="A25" s="64"/>
      <c r="B25" s="64"/>
      <c r="C25" s="64"/>
      <c r="D25" s="64"/>
      <c r="E25" s="64"/>
      <c r="F25" s="64"/>
      <c r="G25" s="64"/>
      <c r="H25" s="64"/>
      <c r="I25" s="64"/>
      <c r="J25" s="64"/>
      <c r="K25" s="64"/>
    </row>
    <row r="26" s="3" customFormat="1" ht="15" spans="1:11">
      <c r="A26" s="63"/>
      <c r="B26" s="63"/>
      <c r="C26" s="63"/>
      <c r="D26" s="63"/>
      <c r="E26" s="63"/>
      <c r="F26" s="63"/>
      <c r="G26" s="63"/>
      <c r="H26" s="63"/>
      <c r="I26" s="63"/>
      <c r="J26" s="63"/>
      <c r="K26" s="63"/>
    </row>
    <row r="27" s="3" customFormat="1" ht="15" spans="1:11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</row>
  </sheetData>
  <mergeCells count="31">
    <mergeCell ref="A1:K1"/>
    <mergeCell ref="A2:K2"/>
    <mergeCell ref="A3:K3"/>
    <mergeCell ref="A5:C5"/>
    <mergeCell ref="D5:K5"/>
    <mergeCell ref="A6:C6"/>
    <mergeCell ref="D6:F6"/>
    <mergeCell ref="G6:H6"/>
    <mergeCell ref="I6:K6"/>
    <mergeCell ref="B12:F12"/>
    <mergeCell ref="G12:K12"/>
    <mergeCell ref="B13:F13"/>
    <mergeCell ref="G13:K13"/>
    <mergeCell ref="H14:I14"/>
    <mergeCell ref="H19:I19"/>
    <mergeCell ref="A22:I22"/>
    <mergeCell ref="A23:K23"/>
    <mergeCell ref="A24:K24"/>
    <mergeCell ref="A25:K25"/>
    <mergeCell ref="A26:K26"/>
    <mergeCell ref="A27:K27"/>
    <mergeCell ref="A12:A13"/>
    <mergeCell ref="A14:A21"/>
    <mergeCell ref="B15:B19"/>
    <mergeCell ref="B20:B21"/>
    <mergeCell ref="C15:C16"/>
    <mergeCell ref="C20:C21"/>
    <mergeCell ref="K8:K11"/>
    <mergeCell ref="A7:C11"/>
    <mergeCell ref="H15:I18"/>
    <mergeCell ref="H20:I21"/>
  </mergeCells>
  <printOptions horizontalCentered="1" verticalCentered="1"/>
  <pageMargins left="0.354330708661417" right="0.354330708661417" top="0.590551181102362" bottom="0.590551181102362" header="0.511811023622047" footer="0.511811023622047"/>
  <pageSetup paperSize="9" scale="6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4.基建修缮类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dcterms:created xsi:type="dcterms:W3CDTF">2018-03-28T06:56:00Z</dcterms:created>
  <cp:lastPrinted>2021-03-03T07:55:00Z</cp:lastPrinted>
  <dcterms:modified xsi:type="dcterms:W3CDTF">2021-06-02T07:20:48Z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2052-11.1.0.9192</vt:lpwstr>
  </property>
</Properties>
</file>