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11025" tabRatio="817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calcChain.xml><?xml version="1.0" encoding="utf-8"?>
<calcChain xmlns="http://schemas.openxmlformats.org/spreadsheetml/2006/main">
  <c r="I8" i="19" l="1"/>
  <c r="J8" i="19" s="1"/>
  <c r="J20" i="19" s="1"/>
</calcChain>
</file>

<file path=xl/sharedStrings.xml><?xml version="1.0" encoding="utf-8"?>
<sst xmlns="http://schemas.openxmlformats.org/spreadsheetml/2006/main" count="64" uniqueCount="61">
  <si>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</si>
  <si>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</si>
  <si>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</si>
  <si>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隧道提质升级</t>
  </si>
  <si>
    <t>主管部门及代码</t>
  </si>
  <si>
    <t>实施单位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</si>
  <si>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</si>
  <si>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</si>
  <si>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</si>
  <si>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</si>
  <si>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</si>
  <si>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</si>
  <si>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</si>
  <si>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年度总体目标完成情况综述：
全部完成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</si>
  <si>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</si>
  <si>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</si>
  <si>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</si>
  <si>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</si>
  <si>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</si>
  <si>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</si>
  <si>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</si>
  <si>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</si>
  <si>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</si>
  <si>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</si>
  <si>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15.685公里机电设备、及3座隧道土建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</si>
  <si>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</si>
  <si>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</si>
  <si>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</si>
  <si>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符合《隧道提质升级手册》相关文件规定质量标准</t>
  </si>
  <si>
    <t>进度指标
（12分）</t>
  </si>
  <si>
    <t>成本指标
（10分）</t>
  </si>
  <si>
    <t>项目预算控制数</t>
  </si>
  <si>
    <t>效
果
指
标
(40分)</t>
  </si>
  <si>
    <t>社会效益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</si>
  <si>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</si>
  <si>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</si>
  <si>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</si>
  <si>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北京市交通委员会怀柔公路分局</t>
    <phoneticPr fontId="12" type="noConversion"/>
  </si>
  <si>
    <t>工程施工进度</t>
  </si>
  <si>
    <t>施工及监理招标时间：2019年11月已完成招标工作；合同签订时间：2019年12月；项目施工时间：2019年12月-2020年12月；项目完工时间：2020年12月；交工验收时间：2020年12月底</t>
    <phoneticPr fontId="12" type="noConversion"/>
  </si>
  <si>
    <t>962万元</t>
    <phoneticPr fontId="12" type="noConversion"/>
  </si>
  <si>
    <t>791万元</t>
    <phoneticPr fontId="12" type="noConversion"/>
  </si>
  <si>
    <t>通过隧道提质升级工作，为市民出行提供便利，使区域交通更快捷、生活更便捷，带动区域经济发展。</t>
  </si>
  <si>
    <t>全年预算数（B)</t>
  </si>
  <si>
    <t>年度目标：完成隧道提质升级工作，完成土建，机电项目改造。</t>
    <phoneticPr fontId="12" type="noConversion"/>
  </si>
  <si>
    <t>施工及监理招标时间：2019年11月已完成招标工作；合同签订时间：2019年12月；项目施工时间：2019年12月-2020年8月；项目完工时间：2020年12月；交工验收时间：2020年12月底</t>
    <phoneticPr fontId="12" type="noConversion"/>
  </si>
  <si>
    <t>效益指标
（40分）</t>
    <phoneticPr fontId="12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</si>
  <si>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</si>
  <si>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t>执行率（C/B)</t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</si>
  <si>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</si>
  <si>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项目资金（万元）</t>
    <phoneticPr fontId="12" type="noConversion"/>
  </si>
  <si>
    <t>其中：当年财政拨款</t>
  </si>
  <si>
    <t>上年结转资金</t>
  </si>
  <si>
    <t>全年执行数（C）</t>
    <phoneticPr fontId="12" type="noConversion"/>
  </si>
  <si>
    <t>15座，主要工作内容:对分局管养的隧道开展提质升级工作，按照提质升级手册要求对照明、通风、供配电、监控、消防、土建各系统开展改造工作。</t>
    <phoneticPr fontId="12" type="noConversion"/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</si>
  <si>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  <phoneticPr fontId="12" type="noConversion"/>
  </si>
  <si>
    <t>支持证据不足</t>
    <phoneticPr fontId="12" type="noConversion"/>
  </si>
  <si>
    <t>计划调整</t>
    <phoneticPr fontId="12" type="noConversion"/>
  </si>
  <si>
    <t>2020年隧道提质升级</t>
    <phoneticPr fontId="12" type="noConversion"/>
  </si>
  <si>
    <t>预期目标综述</t>
  </si>
  <si>
    <t>实际完成情况综述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</si>
</sst>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11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  <xf numFmtId="43" fontId="14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3" fontId="13" fillId="0" borderId="8" xfId="15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76" fontId="11" fillId="0" borderId="8" xfId="0" applyNumberFormat="1" applyFont="1" applyFill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8" xfId="1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176" fontId="11" fillId="0" borderId="1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43" fontId="13" fillId="0" borderId="8" xfId="15" applyFont="1" applyFill="1" applyBorder="1" applyAlignment="1">
      <alignment horizontal="center" vertical="center" wrapText="1"/>
    </xf>
    <xf numFmtId="43" fontId="13" fillId="0" borderId="8" xfId="15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177" fontId="13" fillId="0" borderId="8" xfId="15" applyNumberFormat="1" applyFont="1" applyFill="1" applyBorder="1" applyAlignment="1">
      <alignment horizontal="center" vertical="center" wrapText="1"/>
    </xf>
    <xf numFmtId="177" fontId="13" fillId="0" borderId="8" xfId="15" applyNumberFormat="1" applyFont="1" applyBorder="1" applyAlignment="1">
      <alignment horizontal="center" vertical="center" wrapText="1"/>
    </xf>
    <xf numFmtId="177" fontId="13" fillId="0" borderId="8" xfId="15" applyNumberFormat="1" applyFont="1" applyFill="1" applyBorder="1" applyAlignment="1">
      <alignment horizontal="center" vertical="center"/>
    </xf>
    <xf numFmtId="0" fontId="13" fillId="0" borderId="3" xfId="4" applyFont="1" applyFill="1" applyBorder="1" applyAlignment="1">
      <alignment horizontal="justify" vertical="center" wrapText="1"/>
    </xf>
    <xf numFmtId="0" fontId="13" fillId="0" borderId="3" xfId="4" applyFont="1" applyBorder="1" applyAlignment="1">
      <alignment horizontal="justify" vertical="center" wrapText="1"/>
    </xf>
    <xf numFmtId="49" fontId="13" fillId="0" borderId="3" xfId="4" applyNumberFormat="1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/>
    </xf>
    <xf numFmtId="0" fontId="11" fillId="0" borderId="3" xfId="0" applyFont="1" applyFill="1" applyBorder="1" applyAlignment="1">
      <alignment horizontal="justify" vertical="center"/>
    </xf>
    <xf numFmtId="0" fontId="11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/>
    </xf>
    <xf numFmtId="0" fontId="11" fillId="0" borderId="5" xfId="0" applyFont="1" applyBorder="1" applyAlignment="1">
      <alignment horizontal="justify" vertical="center"/>
    </xf>
    <xf numFmtId="0" fontId="11" fillId="0" borderId="13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justify" vertical="center" wrapText="1"/>
    </xf>
    <xf numFmtId="0" fontId="11" fillId="0" borderId="4" xfId="0" applyNumberFormat="1" applyFont="1" applyFill="1" applyBorder="1" applyAlignment="1">
      <alignment horizontal="justify" vertical="center" wrapText="1"/>
    </xf>
    <xf numFmtId="0" fontId="11" fillId="0" borderId="5" xfId="0" applyNumberFormat="1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1" fillId="0" borderId="13" xfId="0" applyFont="1" applyBorder="1" applyAlignment="1">
      <alignment horizontal="center" vertical="center" textRotation="255"/>
    </xf>
    <xf numFmtId="0" fontId="11" fillId="0" borderId="14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15" xfId="0" applyFont="1" applyBorder="1" applyAlignment="1">
      <alignment horizontal="center" vertical="center" textRotation="255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13" zoomScale="60" zoomScaleNormal="85" workbookViewId="0">
      <selection activeCell="B19" sqref="A19:XFD19"/>
    </sheetView>
  </sheetViews>
  <sheetFormatPr defaultColWidth="9" defaultRowHeight="13.5" x14ac:dyDescent="0.15"/>
  <cols>
    <col min="1" max="1" width="4.125" customWidth="1"/>
    <col min="2" max="2" width="11.875" customWidth="1"/>
    <col min="3" max="3" width="10" customWidth="1"/>
    <col min="4" max="4" width="21.125" customWidth="1"/>
    <col min="5" max="7" width="15.625" style="6" customWidth="1"/>
    <col min="8" max="9" width="15.625" customWidth="1"/>
    <col min="10" max="10" width="15.625" style="7" customWidth="1"/>
    <col min="11" max="11" width="17.375" customWidth="1"/>
  </cols>
  <sheetData>
    <row r="1" spans="1:11" ht="20.25" x14ac:dyDescent="0.1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s="1" customFormat="1" ht="22.5" x14ac:dyDescent="0.15">
      <c r="A2" s="46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s="2" customFormat="1" ht="18.75" x14ac:dyDescent="0.15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s="2" customFormat="1" ht="18.75" x14ac:dyDescent="0.15">
      <c r="A4" s="8"/>
      <c r="B4" s="8"/>
      <c r="C4" s="8"/>
      <c r="D4" s="8"/>
      <c r="E4" s="9"/>
      <c r="F4" s="9"/>
      <c r="G4" s="9"/>
      <c r="H4" s="8"/>
      <c r="I4" s="8"/>
      <c r="J4" s="12"/>
      <c r="K4" s="8"/>
    </row>
    <row r="5" spans="1:11" s="3" customFormat="1" ht="20.25" customHeight="1" x14ac:dyDescent="0.15">
      <c r="A5" s="49" t="s">
        <v>2</v>
      </c>
      <c r="B5" s="50"/>
      <c r="C5" s="51"/>
      <c r="D5" s="49" t="s">
        <v>58</v>
      </c>
      <c r="E5" s="50"/>
      <c r="F5" s="50"/>
      <c r="G5" s="50"/>
      <c r="H5" s="50"/>
      <c r="I5" s="50"/>
      <c r="J5" s="50"/>
      <c r="K5" s="51"/>
    </row>
    <row r="6" spans="1:11" s="3" customFormat="1" ht="20.25" customHeight="1" x14ac:dyDescent="0.15">
      <c r="A6" s="49" t="s">
        <v>4</v>
      </c>
      <c r="B6" s="50"/>
      <c r="C6" s="51"/>
      <c r="D6" s="49" t="s">
        <v>47</v>
      </c>
      <c r="E6" s="50"/>
      <c r="F6" s="51"/>
      <c r="G6" s="49" t="s">
        <v>5</v>
      </c>
      <c r="H6" s="51"/>
      <c r="I6" s="49" t="s">
        <v>37</v>
      </c>
      <c r="J6" s="50"/>
      <c r="K6" s="51"/>
    </row>
    <row r="7" spans="1:11" s="3" customFormat="1" ht="44.25" customHeight="1" x14ac:dyDescent="0.15">
      <c r="A7" s="58" t="s">
        <v>50</v>
      </c>
      <c r="B7" s="59"/>
      <c r="C7" s="60"/>
      <c r="D7" s="27"/>
      <c r="E7" s="18" t="s">
        <v>6</v>
      </c>
      <c r="F7" s="18" t="s">
        <v>43</v>
      </c>
      <c r="G7" s="18" t="s">
        <v>53</v>
      </c>
      <c r="H7" s="22" t="s">
        <v>55</v>
      </c>
      <c r="I7" s="22" t="s">
        <v>48</v>
      </c>
      <c r="J7" s="19" t="s">
        <v>7</v>
      </c>
      <c r="K7" s="18" t="s">
        <v>8</v>
      </c>
    </row>
    <row r="8" spans="1:11" s="3" customFormat="1" ht="20.25" customHeight="1" x14ac:dyDescent="0.15">
      <c r="A8" s="61"/>
      <c r="B8" s="62"/>
      <c r="C8" s="63"/>
      <c r="D8" s="34" t="s">
        <v>9</v>
      </c>
      <c r="E8" s="36">
        <v>962</v>
      </c>
      <c r="F8" s="37">
        <v>791</v>
      </c>
      <c r="G8" s="38">
        <v>791</v>
      </c>
      <c r="H8" s="18">
        <v>10</v>
      </c>
      <c r="I8" s="20">
        <f>+G8/F8</f>
        <v>1</v>
      </c>
      <c r="J8" s="19">
        <f>IF(H8*I8&lt;10,H8*I8,10)</f>
        <v>10</v>
      </c>
      <c r="K8" s="55" t="s">
        <v>10</v>
      </c>
    </row>
    <row r="9" spans="1:11" s="3" customFormat="1" ht="20.25" customHeight="1" x14ac:dyDescent="0.15">
      <c r="A9" s="61"/>
      <c r="B9" s="62"/>
      <c r="C9" s="63"/>
      <c r="D9" s="35" t="s">
        <v>51</v>
      </c>
      <c r="E9" s="36">
        <v>962</v>
      </c>
      <c r="F9" s="37">
        <v>791</v>
      </c>
      <c r="G9" s="38">
        <v>791</v>
      </c>
      <c r="H9" s="18"/>
      <c r="I9" s="20"/>
      <c r="J9" s="19"/>
      <c r="K9" s="56"/>
    </row>
    <row r="10" spans="1:11" s="3" customFormat="1" ht="20.25" customHeight="1" x14ac:dyDescent="0.15">
      <c r="A10" s="61"/>
      <c r="B10" s="62"/>
      <c r="C10" s="63"/>
      <c r="D10" s="35" t="s">
        <v>52</v>
      </c>
      <c r="E10" s="28"/>
      <c r="F10" s="29"/>
      <c r="G10" s="17"/>
      <c r="H10" s="18"/>
      <c r="I10" s="18"/>
      <c r="J10" s="21"/>
      <c r="K10" s="56"/>
    </row>
    <row r="11" spans="1:11" s="3" customFormat="1" ht="20.25" customHeight="1" x14ac:dyDescent="0.15">
      <c r="A11" s="64"/>
      <c r="B11" s="65"/>
      <c r="C11" s="66"/>
      <c r="D11" s="35" t="s">
        <v>11</v>
      </c>
      <c r="E11" s="18"/>
      <c r="F11" s="18"/>
      <c r="G11" s="18"/>
      <c r="H11" s="18"/>
      <c r="I11" s="18"/>
      <c r="J11" s="21"/>
      <c r="K11" s="57"/>
    </row>
    <row r="12" spans="1:11" s="3" customFormat="1" ht="20.25" customHeight="1" x14ac:dyDescent="0.15">
      <c r="A12" s="72" t="s">
        <v>12</v>
      </c>
      <c r="B12" s="81" t="s">
        <v>59</v>
      </c>
      <c r="C12" s="82"/>
      <c r="D12" s="82"/>
      <c r="E12" s="83"/>
      <c r="F12" s="84"/>
      <c r="G12" s="81" t="s">
        <v>60</v>
      </c>
      <c r="H12" s="85"/>
      <c r="I12" s="85"/>
      <c r="J12" s="85"/>
      <c r="K12" s="86"/>
    </row>
    <row r="13" spans="1:11" s="3" customFormat="1" ht="87.75" customHeight="1" x14ac:dyDescent="0.15">
      <c r="A13" s="87"/>
      <c r="B13" s="67" t="s">
        <v>44</v>
      </c>
      <c r="C13" s="68"/>
      <c r="D13" s="68"/>
      <c r="E13" s="68"/>
      <c r="F13" s="69"/>
      <c r="G13" s="52" t="s">
        <v>13</v>
      </c>
      <c r="H13" s="53"/>
      <c r="I13" s="53"/>
      <c r="J13" s="53"/>
      <c r="K13" s="54"/>
    </row>
    <row r="14" spans="1:11" s="3" customFormat="1" ht="14.25" x14ac:dyDescent="0.15">
      <c r="A14" s="72" t="s">
        <v>14</v>
      </c>
      <c r="B14" s="22" t="s">
        <v>15</v>
      </c>
      <c r="C14" s="18" t="s">
        <v>16</v>
      </c>
      <c r="D14" s="18" t="s">
        <v>17</v>
      </c>
      <c r="E14" s="18" t="s">
        <v>18</v>
      </c>
      <c r="F14" s="22" t="s">
        <v>19</v>
      </c>
      <c r="G14" s="18" t="s">
        <v>20</v>
      </c>
      <c r="H14" s="76" t="s">
        <v>8</v>
      </c>
      <c r="I14" s="77"/>
      <c r="J14" s="21" t="s">
        <v>7</v>
      </c>
      <c r="K14" s="22" t="s">
        <v>21</v>
      </c>
    </row>
    <row r="15" spans="1:11" s="3" customFormat="1" ht="152.1" customHeight="1" x14ac:dyDescent="0.15">
      <c r="A15" s="73"/>
      <c r="B15" s="74" t="s">
        <v>22</v>
      </c>
      <c r="C15" s="30" t="s">
        <v>23</v>
      </c>
      <c r="D15" s="39" t="s">
        <v>3</v>
      </c>
      <c r="E15" s="23">
        <v>15</v>
      </c>
      <c r="F15" s="39" t="s">
        <v>54</v>
      </c>
      <c r="G15" s="39" t="s">
        <v>24</v>
      </c>
      <c r="H15" s="58" t="s">
        <v>25</v>
      </c>
      <c r="I15" s="60"/>
      <c r="J15" s="24">
        <v>10</v>
      </c>
      <c r="K15" s="44" t="s">
        <v>57</v>
      </c>
    </row>
    <row r="16" spans="1:11" s="3" customFormat="1" ht="63" customHeight="1" x14ac:dyDescent="0.15">
      <c r="A16" s="73"/>
      <c r="B16" s="75"/>
      <c r="C16" s="31" t="s">
        <v>26</v>
      </c>
      <c r="D16" s="40" t="s">
        <v>27</v>
      </c>
      <c r="E16" s="23">
        <v>13</v>
      </c>
      <c r="F16" s="39" t="s">
        <v>28</v>
      </c>
      <c r="G16" s="39" t="s">
        <v>28</v>
      </c>
      <c r="H16" s="61"/>
      <c r="I16" s="63"/>
      <c r="J16" s="23">
        <v>13</v>
      </c>
      <c r="K16" s="18"/>
    </row>
    <row r="17" spans="1:11" s="3" customFormat="1" ht="180.95" customHeight="1" x14ac:dyDescent="0.15">
      <c r="A17" s="73"/>
      <c r="B17" s="75"/>
      <c r="C17" s="30" t="s">
        <v>29</v>
      </c>
      <c r="D17" s="41" t="s">
        <v>38</v>
      </c>
      <c r="E17" s="18">
        <v>12</v>
      </c>
      <c r="F17" s="39" t="s">
        <v>39</v>
      </c>
      <c r="G17" s="39" t="s">
        <v>45</v>
      </c>
      <c r="H17" s="61"/>
      <c r="I17" s="63"/>
      <c r="J17" s="18">
        <v>12</v>
      </c>
      <c r="K17" s="18"/>
    </row>
    <row r="18" spans="1:11" s="3" customFormat="1" ht="27" x14ac:dyDescent="0.15">
      <c r="A18" s="73"/>
      <c r="B18" s="75"/>
      <c r="C18" s="32" t="s">
        <v>30</v>
      </c>
      <c r="D18" s="42" t="s">
        <v>31</v>
      </c>
      <c r="E18" s="18">
        <v>10</v>
      </c>
      <c r="F18" s="23" t="s">
        <v>40</v>
      </c>
      <c r="G18" s="23" t="s">
        <v>41</v>
      </c>
      <c r="H18" s="58" t="s">
        <v>49</v>
      </c>
      <c r="I18" s="60"/>
      <c r="J18" s="18">
        <v>10</v>
      </c>
      <c r="K18" s="18"/>
    </row>
    <row r="19" spans="1:11" s="3" customFormat="1" ht="174" customHeight="1" x14ac:dyDescent="0.15">
      <c r="A19" s="73"/>
      <c r="B19" s="33" t="s">
        <v>32</v>
      </c>
      <c r="C19" s="30" t="s">
        <v>46</v>
      </c>
      <c r="D19" s="43" t="s">
        <v>33</v>
      </c>
      <c r="E19" s="18">
        <v>40</v>
      </c>
      <c r="F19" s="39" t="s">
        <v>42</v>
      </c>
      <c r="G19" s="24" t="s">
        <v>34</v>
      </c>
      <c r="H19" s="58" t="s">
        <v>35</v>
      </c>
      <c r="I19" s="60"/>
      <c r="J19" s="18">
        <v>35</v>
      </c>
      <c r="K19" s="44" t="s">
        <v>56</v>
      </c>
    </row>
    <row r="20" spans="1:11" s="3" customFormat="1" ht="14.25" x14ac:dyDescent="0.15">
      <c r="A20" s="78" t="s">
        <v>36</v>
      </c>
      <c r="B20" s="79"/>
      <c r="C20" s="79"/>
      <c r="D20" s="79"/>
      <c r="E20" s="79"/>
      <c r="F20" s="79"/>
      <c r="G20" s="79"/>
      <c r="H20" s="79"/>
      <c r="I20" s="80"/>
      <c r="J20" s="26">
        <f>J8+SUM(J15:J19)</f>
        <v>90</v>
      </c>
      <c r="K20" s="25"/>
    </row>
    <row r="21" spans="1:11" s="4" customFormat="1" ht="10.5" customHeight="1" x14ac:dyDescent="0.15">
      <c r="A21" s="10"/>
      <c r="B21" s="10"/>
      <c r="C21" s="10"/>
      <c r="D21" s="10"/>
      <c r="E21" s="10"/>
      <c r="F21" s="16"/>
      <c r="G21" s="10"/>
      <c r="H21" s="10"/>
      <c r="I21" s="10"/>
      <c r="J21" s="13"/>
      <c r="K21" s="14"/>
    </row>
    <row r="22" spans="1:11" s="5" customFormat="1" ht="14.25" x14ac:dyDescent="0.15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1" s="3" customFormat="1" ht="14.25" x14ac:dyDescent="0.15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</row>
    <row r="24" spans="1:11" s="3" customFormat="1" ht="14.25" x14ac:dyDescent="0.15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pans="1:11" s="3" customFormat="1" ht="14.25" x14ac:dyDescent="0.1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spans="1:11" s="3" customFormat="1" ht="14.25" x14ac:dyDescent="0.15">
      <c r="E26" s="11"/>
      <c r="F26" s="11"/>
      <c r="G26" s="11"/>
      <c r="J26" s="15"/>
    </row>
  </sheetData>
  <mergeCells count="27">
    <mergeCell ref="A24:K24"/>
    <mergeCell ref="A25:K25"/>
    <mergeCell ref="A14:A19"/>
    <mergeCell ref="B15:B18"/>
    <mergeCell ref="H15:I17"/>
    <mergeCell ref="H19:I19"/>
    <mergeCell ref="H14:I14"/>
    <mergeCell ref="H18:I18"/>
    <mergeCell ref="A20:I20"/>
    <mergeCell ref="A22:K22"/>
    <mergeCell ref="A23:K23"/>
    <mergeCell ref="A6:C6"/>
    <mergeCell ref="G6:H6"/>
    <mergeCell ref="I6:K6"/>
    <mergeCell ref="D6:F6"/>
    <mergeCell ref="G13:K13"/>
    <mergeCell ref="K8:K11"/>
    <mergeCell ref="A7:C11"/>
    <mergeCell ref="B13:F13"/>
    <mergeCell ref="B12:E12"/>
    <mergeCell ref="G12:K12"/>
    <mergeCell ref="A12:A13"/>
    <mergeCell ref="A1:K1"/>
    <mergeCell ref="A2:K2"/>
    <mergeCell ref="A3:K3"/>
    <mergeCell ref="A5:C5"/>
    <mergeCell ref="D5:K5"/>
  </mergeCells>
  <phoneticPr fontId="12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2019-11-20T03:22:00Z</cp:lastPrinted>
  <dcterms:created xsi:type="dcterms:W3CDTF">2018-03-28T06:56:00Z</dcterms:created>
  <dcterms:modified xsi:type="dcterms:W3CDTF">2021-05-29T08:30:42Z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EFA09ED109F847AA8BB05320305E5BCE</vt:lpwstr>
  </property>
</Properties>
</file>