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395" windowHeight="762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calcChain.xml><?xml version="1.0" encoding="utf-8"?>
<calcChain xmlns="http://schemas.openxmlformats.org/spreadsheetml/2006/main">
  <c r="I8" i="19" l="1"/>
  <c r="J8" i="19" l="1"/>
  <c r="J21" i="19" s="1"/>
</calcChain>
</file>

<file path=xl/sharedStrings.xml><?xml version="1.0" encoding="utf-8"?>
<sst xmlns="http://schemas.openxmlformats.org/spreadsheetml/2006/main" count="66" uniqueCount="58">
  <si>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</si>
  <si>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</si>
  <si>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</si>
  <si>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</si>
  <si>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</si>
  <si>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</si>
  <si>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</si>
  <si>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</si>
  <si>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</si>
  <si>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</si>
  <si>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</si>
  <si>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</si>
  <si>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</si>
  <si>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</si>
  <si>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</si>
  <si>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</si>
  <si>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</si>
  <si>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</si>
  <si>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</si>
  <si>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</si>
  <si>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</si>
  <si>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</si>
  <si>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</si>
  <si>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</si>
  <si>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</si>
  <si>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</si>
  <si>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完成值达到指标值，记满分；未达到指标值，按B/A或A/B*该指标分值记分。(即较小的数/大数*该指标分值）</t>
  </si>
  <si>
    <t>工程质量标准</t>
  </si>
  <si>
    <t>社会效益</t>
  </si>
  <si>
    <t>（2020年度）</t>
    <phoneticPr fontId="11" type="noConversion"/>
  </si>
  <si>
    <t>预期目标综述</t>
    <phoneticPr fontId="11" type="noConversion"/>
  </si>
  <si>
    <t>时效指标
（12分）</t>
    <phoneticPr fontId="11" type="noConversion"/>
  </si>
  <si>
    <t>年度资金总额：</t>
    <phoneticPr fontId="11" type="noConversion"/>
  </si>
  <si>
    <t>执行率（C/B)</t>
    <phoneticPr fontId="11" type="noConversion"/>
  </si>
  <si>
    <t>效益指标
（40分）</t>
    <phoneticPr fontId="11" type="noConversion"/>
  </si>
  <si>
    <t>北京市交通委员会怀柔公路分局</t>
    <phoneticPr fontId="11" type="noConversion"/>
  </si>
  <si>
    <t>设计标准</t>
  </si>
  <si>
    <t>主干路/一级公路</t>
  </si>
  <si>
    <t>实施进度</t>
  </si>
  <si>
    <t>截止到2020年12月31日，天北路北延怀柔段道路工程已完成的主要工程量为：路基完成：100%，路面完成：100%，涵洞完成：100%，平义分村桥：100%，大秦铁路桥：100%，黑山水库桥：98%，已完成总工程量的99%；2020年实际使用资金2745万元，完成里程2.4公里，完成面积7.38万平方米。符合预期目标，能够按计划完成本年度绩效目标。</t>
    <phoneticPr fontId="11" type="noConversion"/>
  </si>
  <si>
    <t>全年预算数（B)</t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</si>
  <si>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</si>
  <si>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</si>
  <si>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  <phoneticPr fontId="11" type="noConversion"/>
  </si>
  <si>
    <t>复工时间：2020年3月；道路工程完工：2020年10月；交工验收时间：2020年10月</t>
    <phoneticPr fontId="15" type="noConversion"/>
  </si>
  <si>
    <t>支持证据不足</t>
    <phoneticPr fontId="11" type="noConversion"/>
  </si>
  <si>
    <t>2020年天北路北延道路改建</t>
    <phoneticPr fontId="11" type="noConversion"/>
  </si>
  <si>
    <t>项目资金（万元）</t>
    <phoneticPr fontId="11" type="noConversion"/>
  </si>
  <si>
    <t>全年执行数（C）</t>
    <phoneticPr fontId="11" type="noConversion"/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</si>
  <si>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</si>
  <si>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</si>
  <si>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</si>
  <si>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项目期目标（2017年—2020年）：工程完工可提高行车舒适性，为公路出行创造良好的通行环境。项目期预算资金总额20200‬万元，其中，2017年至2019年预算资金18700万元，2020年预算资金1500万元。
年度目标：该项目建设起止地点为怀柔顺义区界（北石槽镇）-桥梓镇政府西街，建设规模为6.2公里，该项目总投资32151万元。本工程预计2020年完成建设。</t>
    <phoneticPr fontId="11" type="noConversion"/>
  </si>
  <si>
    <t>道路工程</t>
    <phoneticPr fontId="15" type="noConversion"/>
  </si>
  <si>
    <t>新改建公路总里程6.2公里，路面面积17.69万平方米，其中：2020年建设2.4公里，7.38万平方米</t>
    <phoneticPr fontId="15" type="noConversion"/>
  </si>
  <si>
    <t>根据《公路工程质量检验评定标准》JTG F80/1-2017要求，工程质量等级评定为合格</t>
    <phoneticPr fontId="15" type="noConversion"/>
  </si>
  <si>
    <t>1500万元</t>
    <phoneticPr fontId="11" type="noConversion"/>
  </si>
  <si>
    <t>提高行车舒适性，为公路出行创造良好的通行环境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</si>
</sst>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6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9" applyFont="1" applyFill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17" fillId="0" borderId="8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14" fillId="0" borderId="13" xfId="6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177" fontId="8" fillId="0" borderId="5" xfId="15" applyNumberFormat="1" applyFont="1" applyFill="1" applyBorder="1" applyAlignment="1">
      <alignment horizontal="center" vertical="center"/>
    </xf>
    <xf numFmtId="49" fontId="14" fillId="2" borderId="16" xfId="6" applyNumberFormat="1" applyFont="1" applyFill="1" applyBorder="1" applyAlignment="1">
      <alignment horizontal="justify" vertical="center" wrapText="1"/>
    </xf>
    <xf numFmtId="0" fontId="14" fillId="0" borderId="3" xfId="4" applyFont="1" applyBorder="1" applyAlignment="1">
      <alignment horizontal="justify" vertical="center" wrapText="1"/>
    </xf>
    <xf numFmtId="49" fontId="14" fillId="0" borderId="3" xfId="4" applyNumberFormat="1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/>
    </xf>
    <xf numFmtId="0" fontId="8" fillId="0" borderId="3" xfId="0" applyFont="1" applyFill="1" applyBorder="1" applyAlignment="1">
      <alignment horizontal="justify" vertical="center"/>
    </xf>
    <xf numFmtId="0" fontId="8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>
      <alignment vertical="center"/>
    </xf>
    <xf numFmtId="0" fontId="8" fillId="0" borderId="5" xfId="0" applyFont="1" applyFill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textRotation="255"/>
    </xf>
    <xf numFmtId="0" fontId="8" fillId="0" borderId="15" xfId="0" applyFont="1" applyFill="1" applyBorder="1" applyAlignment="1">
      <alignment horizontal="center" vertical="center" textRotation="255"/>
    </xf>
    <xf numFmtId="0" fontId="8" fillId="0" borderId="3" xfId="0" applyNumberFormat="1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>
      <alignment horizontal="justify" vertical="center" wrapText="1"/>
    </xf>
    <xf numFmtId="0" fontId="8" fillId="0" borderId="5" xfId="0" applyNumberFormat="1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60" zoomScaleNormal="85" workbookViewId="0">
      <selection activeCell="H20" sqref="H20:I20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5" bestFit="1" customWidth="1"/>
    <col min="5" max="6" width="17.5" style="3" customWidth="1"/>
    <col min="7" max="7" width="16.875" style="3" customWidth="1"/>
    <col min="8" max="9" width="15.625" customWidth="1"/>
    <col min="10" max="10" width="15.625" style="4" customWidth="1"/>
    <col min="11" max="11" width="14.75" customWidth="1"/>
  </cols>
  <sheetData>
    <row r="1" spans="1:11" ht="20.25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s="1" customFormat="1" ht="22.5" x14ac:dyDescent="0.15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s="2" customFormat="1" ht="18.75" x14ac:dyDescent="0.15">
      <c r="A3" s="75" t="s">
        <v>29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69" t="s">
        <v>1</v>
      </c>
      <c r="B5" s="70"/>
      <c r="C5" s="71"/>
      <c r="D5" s="69" t="s">
        <v>46</v>
      </c>
      <c r="E5" s="70"/>
      <c r="F5" s="70"/>
      <c r="G5" s="70"/>
      <c r="H5" s="70"/>
      <c r="I5" s="70"/>
      <c r="J5" s="70"/>
      <c r="K5" s="71"/>
    </row>
    <row r="6" spans="1:11" s="8" customFormat="1" ht="20.25" customHeight="1" x14ac:dyDescent="0.15">
      <c r="A6" s="69" t="s">
        <v>2</v>
      </c>
      <c r="B6" s="70"/>
      <c r="C6" s="71"/>
      <c r="D6" s="69" t="s">
        <v>41</v>
      </c>
      <c r="E6" s="70"/>
      <c r="F6" s="71"/>
      <c r="G6" s="69" t="s">
        <v>3</v>
      </c>
      <c r="H6" s="71"/>
      <c r="I6" s="69" t="s">
        <v>35</v>
      </c>
      <c r="J6" s="70"/>
      <c r="K6" s="71"/>
    </row>
    <row r="7" spans="1:11" s="8" customFormat="1" ht="26.25" customHeight="1" x14ac:dyDescent="0.15">
      <c r="A7" s="55" t="s">
        <v>47</v>
      </c>
      <c r="B7" s="56"/>
      <c r="C7" s="57"/>
      <c r="D7" s="18"/>
      <c r="E7" s="10" t="s">
        <v>4</v>
      </c>
      <c r="F7" s="10" t="s">
        <v>40</v>
      </c>
      <c r="G7" s="10" t="s">
        <v>48</v>
      </c>
      <c r="H7" s="10" t="s">
        <v>43</v>
      </c>
      <c r="I7" s="10" t="s">
        <v>33</v>
      </c>
      <c r="J7" s="10" t="s">
        <v>5</v>
      </c>
      <c r="K7" s="12" t="s">
        <v>6</v>
      </c>
    </row>
    <row r="8" spans="1:11" s="8" customFormat="1" ht="20.25" customHeight="1" x14ac:dyDescent="0.15">
      <c r="A8" s="58"/>
      <c r="B8" s="59"/>
      <c r="C8" s="60"/>
      <c r="D8" s="18" t="s">
        <v>32</v>
      </c>
      <c r="E8" s="25">
        <v>1500</v>
      </c>
      <c r="F8" s="25">
        <v>1500</v>
      </c>
      <c r="G8" s="25">
        <v>1500</v>
      </c>
      <c r="H8" s="12">
        <v>10</v>
      </c>
      <c r="I8" s="14">
        <f>+G8/F8</f>
        <v>1</v>
      </c>
      <c r="J8" s="10">
        <f>IF(H8*I8&lt;10,H8*I8,10)</f>
        <v>10</v>
      </c>
      <c r="K8" s="52" t="s">
        <v>7</v>
      </c>
    </row>
    <row r="9" spans="1:11" s="8" customFormat="1" ht="20.25" customHeight="1" x14ac:dyDescent="0.15">
      <c r="A9" s="58"/>
      <c r="B9" s="59"/>
      <c r="C9" s="60"/>
      <c r="D9" s="19" t="s">
        <v>49</v>
      </c>
      <c r="E9" s="25">
        <v>1500</v>
      </c>
      <c r="F9" s="25">
        <v>1500</v>
      </c>
      <c r="G9" s="25">
        <v>1500</v>
      </c>
      <c r="H9" s="12"/>
      <c r="I9" s="14"/>
      <c r="J9" s="10"/>
      <c r="K9" s="53"/>
    </row>
    <row r="10" spans="1:11" s="8" customFormat="1" ht="20.25" customHeight="1" x14ac:dyDescent="0.15">
      <c r="A10" s="58"/>
      <c r="B10" s="59"/>
      <c r="C10" s="60"/>
      <c r="D10" s="19" t="s">
        <v>50</v>
      </c>
      <c r="E10" s="20"/>
      <c r="F10" s="12"/>
      <c r="G10" s="12"/>
      <c r="H10" s="12"/>
      <c r="I10" s="12"/>
      <c r="J10" s="10"/>
      <c r="K10" s="53"/>
    </row>
    <row r="11" spans="1:11" s="8" customFormat="1" ht="20.25" customHeight="1" x14ac:dyDescent="0.15">
      <c r="A11" s="61"/>
      <c r="B11" s="62"/>
      <c r="C11" s="63"/>
      <c r="D11" s="19" t="s">
        <v>8</v>
      </c>
      <c r="E11" s="21"/>
      <c r="F11" s="12"/>
      <c r="G11" s="12"/>
      <c r="H11" s="12"/>
      <c r="I11" s="12"/>
      <c r="J11" s="10"/>
      <c r="K11" s="54"/>
    </row>
    <row r="12" spans="1:11" s="8" customFormat="1" ht="24" customHeight="1" x14ac:dyDescent="0.15">
      <c r="A12" s="64" t="s">
        <v>9</v>
      </c>
      <c r="B12" s="47" t="s">
        <v>30</v>
      </c>
      <c r="C12" s="48"/>
      <c r="D12" s="48"/>
      <c r="E12" s="48"/>
      <c r="F12" s="49"/>
      <c r="G12" s="47" t="s">
        <v>51</v>
      </c>
      <c r="H12" s="50"/>
      <c r="I12" s="50"/>
      <c r="J12" s="50"/>
      <c r="K12" s="51"/>
    </row>
    <row r="13" spans="1:11" s="8" customFormat="1" ht="100.5" customHeight="1" x14ac:dyDescent="0.15">
      <c r="A13" s="65"/>
      <c r="B13" s="66" t="s">
        <v>52</v>
      </c>
      <c r="C13" s="67"/>
      <c r="D13" s="67"/>
      <c r="E13" s="67"/>
      <c r="F13" s="68"/>
      <c r="G13" s="66" t="s">
        <v>39</v>
      </c>
      <c r="H13" s="67"/>
      <c r="I13" s="67"/>
      <c r="J13" s="67"/>
      <c r="K13" s="68"/>
    </row>
    <row r="14" spans="1:11" s="8" customFormat="1" ht="14.25" x14ac:dyDescent="0.15">
      <c r="A14" s="35" t="s">
        <v>10</v>
      </c>
      <c r="B14" s="15" t="s">
        <v>11</v>
      </c>
      <c r="C14" s="11" t="s">
        <v>12</v>
      </c>
      <c r="D14" s="11" t="s">
        <v>13</v>
      </c>
      <c r="E14" s="11" t="s">
        <v>14</v>
      </c>
      <c r="F14" s="15" t="s">
        <v>15</v>
      </c>
      <c r="G14" s="11" t="s">
        <v>16</v>
      </c>
      <c r="H14" s="44" t="s">
        <v>6</v>
      </c>
      <c r="I14" s="45"/>
      <c r="J14" s="16" t="s">
        <v>5</v>
      </c>
      <c r="K14" s="15" t="s">
        <v>17</v>
      </c>
    </row>
    <row r="15" spans="1:11" s="8" customFormat="1" ht="92.1" customHeight="1" x14ac:dyDescent="0.15">
      <c r="A15" s="36"/>
      <c r="B15" s="37" t="s">
        <v>18</v>
      </c>
      <c r="C15" s="22" t="s">
        <v>19</v>
      </c>
      <c r="D15" s="26" t="s">
        <v>53</v>
      </c>
      <c r="E15" s="13">
        <v>15</v>
      </c>
      <c r="F15" s="26" t="s">
        <v>54</v>
      </c>
      <c r="G15" s="26" t="s">
        <v>54</v>
      </c>
      <c r="H15" s="40" t="s">
        <v>26</v>
      </c>
      <c r="I15" s="41"/>
      <c r="J15" s="13">
        <v>15</v>
      </c>
      <c r="K15" s="11"/>
    </row>
    <row r="16" spans="1:11" s="8" customFormat="1" ht="77.25" customHeight="1" x14ac:dyDescent="0.15">
      <c r="A16" s="36"/>
      <c r="B16" s="38"/>
      <c r="C16" s="39" t="s">
        <v>20</v>
      </c>
      <c r="D16" s="27" t="s">
        <v>27</v>
      </c>
      <c r="E16" s="13">
        <v>6.5</v>
      </c>
      <c r="F16" s="26" t="s">
        <v>55</v>
      </c>
      <c r="G16" s="26" t="s">
        <v>55</v>
      </c>
      <c r="H16" s="42"/>
      <c r="I16" s="43"/>
      <c r="J16" s="13">
        <v>6.5</v>
      </c>
      <c r="K16" s="11"/>
    </row>
    <row r="17" spans="1:11" s="8" customFormat="1" ht="24.6" customHeight="1" x14ac:dyDescent="0.15">
      <c r="A17" s="36"/>
      <c r="B17" s="38"/>
      <c r="C17" s="39"/>
      <c r="D17" s="28" t="s">
        <v>36</v>
      </c>
      <c r="E17" s="13">
        <v>6.5</v>
      </c>
      <c r="F17" s="13" t="s">
        <v>37</v>
      </c>
      <c r="G17" s="13" t="s">
        <v>37</v>
      </c>
      <c r="H17" s="42"/>
      <c r="I17" s="43"/>
      <c r="J17" s="13">
        <v>6.5</v>
      </c>
      <c r="K17" s="11"/>
    </row>
    <row r="18" spans="1:11" s="8" customFormat="1" ht="76.5" customHeight="1" x14ac:dyDescent="0.15">
      <c r="A18" s="36"/>
      <c r="B18" s="38"/>
      <c r="C18" s="22" t="s">
        <v>31</v>
      </c>
      <c r="D18" s="28" t="s">
        <v>38</v>
      </c>
      <c r="E18" s="11">
        <v>12</v>
      </c>
      <c r="F18" s="26" t="s">
        <v>44</v>
      </c>
      <c r="G18" s="26" t="s">
        <v>44</v>
      </c>
      <c r="H18" s="42"/>
      <c r="I18" s="43"/>
      <c r="J18" s="11">
        <v>12</v>
      </c>
      <c r="K18" s="11"/>
    </row>
    <row r="19" spans="1:11" s="8" customFormat="1" ht="27" x14ac:dyDescent="0.15">
      <c r="A19" s="36"/>
      <c r="B19" s="38"/>
      <c r="C19" s="23" t="s">
        <v>21</v>
      </c>
      <c r="D19" s="29" t="s">
        <v>22</v>
      </c>
      <c r="E19" s="11">
        <v>10</v>
      </c>
      <c r="F19" s="13" t="s">
        <v>56</v>
      </c>
      <c r="G19" s="13" t="s">
        <v>56</v>
      </c>
      <c r="H19" s="40" t="s">
        <v>42</v>
      </c>
      <c r="I19" s="41"/>
      <c r="J19" s="11">
        <v>10</v>
      </c>
      <c r="K19" s="11"/>
    </row>
    <row r="20" spans="1:11" s="8" customFormat="1" ht="181.5" customHeight="1" x14ac:dyDescent="0.15">
      <c r="A20" s="36"/>
      <c r="B20" s="24" t="s">
        <v>23</v>
      </c>
      <c r="C20" s="23" t="s">
        <v>34</v>
      </c>
      <c r="D20" s="30" t="s">
        <v>28</v>
      </c>
      <c r="E20" s="11">
        <v>40</v>
      </c>
      <c r="F20" s="26" t="s">
        <v>57</v>
      </c>
      <c r="G20" s="26" t="s">
        <v>57</v>
      </c>
      <c r="H20" s="40" t="s">
        <v>24</v>
      </c>
      <c r="I20" s="41"/>
      <c r="J20" s="11">
        <v>34.5</v>
      </c>
      <c r="K20" s="11" t="s">
        <v>45</v>
      </c>
    </row>
    <row r="21" spans="1:11" s="8" customFormat="1" ht="14.25" x14ac:dyDescent="0.15">
      <c r="A21" s="46" t="s">
        <v>25</v>
      </c>
      <c r="B21" s="46"/>
      <c r="C21" s="46"/>
      <c r="D21" s="46"/>
      <c r="E21" s="46"/>
      <c r="F21" s="46"/>
      <c r="G21" s="46"/>
      <c r="H21" s="46"/>
      <c r="I21" s="46"/>
      <c r="J21" s="16">
        <f>J8+SUM(J15:J20)</f>
        <v>94.5</v>
      </c>
      <c r="K21" s="17"/>
    </row>
    <row r="22" spans="1:11" s="9" customFormat="1" ht="14.25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</row>
    <row r="23" spans="1:11" s="8" customFormat="1" ht="14.25" x14ac:dyDescent="0.1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4" spans="1:11" s="8" customFormat="1" ht="14.25" x14ac:dyDescent="0.1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1" s="8" customFormat="1" ht="14.25" x14ac:dyDescent="0.1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s="8" customFormat="1" ht="14.25" x14ac:dyDescent="0.1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</row>
  </sheetData>
  <mergeCells count="29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26:K26"/>
    <mergeCell ref="A24:K24"/>
    <mergeCell ref="A25:K25"/>
    <mergeCell ref="A14:A20"/>
    <mergeCell ref="B15:B19"/>
    <mergeCell ref="C16:C17"/>
    <mergeCell ref="H15:I18"/>
    <mergeCell ref="H20:I20"/>
    <mergeCell ref="H14:I14"/>
    <mergeCell ref="H19:I19"/>
    <mergeCell ref="A21:I21"/>
    <mergeCell ref="A22:K22"/>
    <mergeCell ref="A23:K23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2021-05-29T08:34:27Z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