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255" windowWidth="19425" windowHeight="11025" tabRatio="817"/>
  </bookViews>
  <sheets>
    <sheet name="4.基建修缮类" sheetId="19" r:id="rId1"/>
  </sheets>
  <definedNames>
    <definedName name="_xlnm.Print_Area" localSheetId="0">'4.基建修缮类'!$A$1:$K$29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9" i="19" s="1"/>
</calcChain>
</file>

<file path=xl/sharedStrings.xml><?xml version="1.0" encoding="utf-8"?>
<sst xmlns="http://schemas.openxmlformats.org/spreadsheetml/2006/main" count="90" uniqueCount="69">
  <si>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</si>
  <si>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</si>
  <si>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</si>
  <si>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</si>
  <si>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</si>
  <si>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</si>
  <si>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</si>
  <si>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</si>
  <si>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</si>
  <si>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</si>
  <si>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</si>
  <si>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</si>
  <si>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</si>
  <si>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</si>
  <si>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</si>
  <si>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</si>
  <si>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</si>
  <si>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</si>
  <si>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</si>
  <si>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</si>
  <si>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</si>
  <si>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</si>
  <si>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</si>
  <si>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</si>
  <si>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</si>
  <si>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</si>
  <si>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</si>
  <si>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</si>
  <si>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工程质量标准</t>
  </si>
  <si>
    <t>社会效益</t>
  </si>
  <si>
    <t>得到改善</t>
  </si>
  <si>
    <t>上年结转资金</t>
    <phoneticPr fontId="11" type="noConversion"/>
  </si>
  <si>
    <t>（2020年度）</t>
    <phoneticPr fontId="11" type="noConversion"/>
  </si>
  <si>
    <t>全年预算数（B)</t>
  </si>
  <si>
    <t>全年执行数（C）</t>
  </si>
  <si>
    <t>执行率（C/B)</t>
  </si>
  <si>
    <t>G111出京线大修工程</t>
  </si>
  <si>
    <t>G335（汤河口环岛-宝山寺）预养工程</t>
  </si>
  <si>
    <t>G335（宝山寺-菜树甸）预养工程</t>
  </si>
  <si>
    <t>G234（琉璃庙-双窑树）预养工程</t>
  </si>
  <si>
    <t>长度12.4公里，面积9.3万平米</t>
  </si>
  <si>
    <t>长度22公里，面积17.5万平米</t>
  </si>
  <si>
    <t>长度18.4公里，面积11.8万平米</t>
  </si>
  <si>
    <t>长度26.5公里，面积15.9万平米</t>
  </si>
  <si>
    <t>G111出京线（K63+803-K100+664）预防性养护工程、G111（K102+000-k155+300）预防性养护工程</t>
    <phoneticPr fontId="11" type="noConversion"/>
  </si>
  <si>
    <t>5月底前完成招标工作，6月底前开工建设，11月底前完成建设任务，12月底前竣工验收</t>
  </si>
  <si>
    <t>年度目标：2020年我分局施工项目包括：G111出京线大修工程2100万元，长度22KM，G335（汤河口环岛-宝山寺）预养工程1120万元，长度12.4KM，G335（宝山寺-菜树甸）预养工程1120万元，长度18.4KM，G234（琉璃庙-双窑树）预养工程1360万元，长度26.5KM，共计资金5700万元。通过大修、预养工程项目的实施，提高行车舒适性，为公路出行创造良好的通行环境。
2020年我分局申请资金1650万元，其中包括：G111出京线（K63+803-K100+664）预防性养护工程1350万元，长度36.3861KM，G111（K102+000-k155+300）预防性养护工程300万元，长度53.3KM，共计资金1650万元。</t>
    <phoneticPr fontId="11" type="noConversion"/>
  </si>
  <si>
    <t>提高行车舒适性，为公路出行创造良好的通行环境</t>
  </si>
  <si>
    <t>效益指标
（40分）</t>
    <phoneticPr fontId="11" type="noConversion"/>
  </si>
  <si>
    <t>完成投资7350万元，包括：G111出京线大修工程2100万元，长度22KM；G335（汤河口环岛-宝山寺）预养工程1120万元，长度12.4KM；G335（宝山寺-菜树甸）预养工程1120万元，长度18.4KM；G234（琉璃庙-双窑树）预养工程1360万元，长度26.5KM；G111出京线（K63+803-K100+664）预防性养护工程1350万元，长度36.3861KM；G111（K102+000-k155+300）预防性养护工程300万元，长度53.3KM。</t>
    <phoneticPr fontId="11" type="noConversion"/>
  </si>
  <si>
    <t>7350万元</t>
    <phoneticPr fontId="11" type="noConversion"/>
  </si>
  <si>
    <t>≥95%</t>
    <phoneticPr fontId="11" type="noConversion"/>
  </si>
  <si>
    <t>项目资金 （万元）</t>
    <phoneticPr fontId="11" type="noConversion"/>
  </si>
  <si>
    <t>2020年公路及桥梁大修项目</t>
    <phoneticPr fontId="11" type="noConversion"/>
  </si>
  <si>
    <t>北京市交通委员会怀柔公路分局</t>
    <phoneticPr fontId="11" type="noConversion"/>
  </si>
  <si>
    <t>其中：当年财政拨款</t>
    <phoneticPr fontId="11" type="noConversion"/>
  </si>
  <si>
    <t>预期目标综述</t>
    <phoneticPr fontId="11" type="noConversion"/>
  </si>
  <si>
    <t>实际完成情况综述</t>
    <phoneticPr fontId="11" type="noConversion"/>
  </si>
  <si>
    <t>全长26.22 公里</t>
    <phoneticPr fontId="11" type="noConversion"/>
  </si>
  <si>
    <t>公路总里程90.161公里</t>
    <phoneticPr fontId="11" type="noConversion"/>
  </si>
  <si>
    <t>符合《公路工程质量检验评定标准》相关文件规定质量标准</t>
    <phoneticPr fontId="11" type="noConversion"/>
  </si>
  <si>
    <t>时效指标
（12分）</t>
    <phoneticPr fontId="11" type="noConversion"/>
  </si>
  <si>
    <t>交工验收时间2020年12月</t>
    <phoneticPr fontId="11" type="noConversion"/>
  </si>
  <si>
    <t>道路通车后达到95%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</si>
  <si>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</si>
  <si>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</si>
  <si>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服务对象满意度指标</t>
    <phoneticPr fontId="11" type="noConversion"/>
  </si>
  <si>
    <t>支持证据不足</t>
    <phoneticPr fontId="11" type="noConversion"/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</si>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</sst>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43" fontId="14" fillId="0" borderId="8" xfId="15" applyFont="1" applyFill="1" applyBorder="1" applyAlignment="1">
      <alignment horizontal="right" vertical="center" wrapText="1"/>
    </xf>
    <xf numFmtId="43" fontId="14" fillId="0" borderId="8" xfId="15" applyFont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3" xfId="4" applyFont="1" applyBorder="1" applyAlignment="1">
      <alignment horizontal="justify" vertical="center" wrapText="1"/>
    </xf>
    <xf numFmtId="49" fontId="14" fillId="0" borderId="3" xfId="4" applyNumberFormat="1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topLeftCell="A22" zoomScale="60" zoomScaleNormal="85" workbookViewId="0">
      <selection activeCell="F20" sqref="F2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7" width="15.625" style="3" customWidth="1"/>
    <col min="8" max="9" width="15.625" customWidth="1"/>
    <col min="10" max="10" width="15.625" style="4" customWidth="1"/>
    <col min="11" max="11" width="14.75" customWidth="1"/>
  </cols>
  <sheetData>
    <row r="1" spans="1:11" ht="20.25" x14ac:dyDescent="0.1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s="1" customFormat="1" ht="22.5" x14ac:dyDescent="0.15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s="2" customFormat="1" ht="18.75" x14ac:dyDescent="0.15">
      <c r="A3" s="74" t="s">
        <v>32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68" t="s">
        <v>1</v>
      </c>
      <c r="B5" s="69"/>
      <c r="C5" s="70"/>
      <c r="D5" s="68" t="s">
        <v>53</v>
      </c>
      <c r="E5" s="69"/>
      <c r="F5" s="69"/>
      <c r="G5" s="69"/>
      <c r="H5" s="69"/>
      <c r="I5" s="69"/>
      <c r="J5" s="69"/>
      <c r="K5" s="70"/>
    </row>
    <row r="6" spans="1:11" s="8" customFormat="1" ht="20.25" customHeight="1" x14ac:dyDescent="0.15">
      <c r="A6" s="68" t="s">
        <v>2</v>
      </c>
      <c r="B6" s="69"/>
      <c r="C6" s="70"/>
      <c r="D6" s="68" t="s">
        <v>64</v>
      </c>
      <c r="E6" s="69"/>
      <c r="F6" s="70"/>
      <c r="G6" s="68" t="s">
        <v>3</v>
      </c>
      <c r="H6" s="70"/>
      <c r="I6" s="68" t="s">
        <v>54</v>
      </c>
      <c r="J6" s="69"/>
      <c r="K6" s="70"/>
    </row>
    <row r="7" spans="1:11" s="8" customFormat="1" ht="26.25" customHeight="1" x14ac:dyDescent="0.15">
      <c r="A7" s="42" t="s">
        <v>52</v>
      </c>
      <c r="B7" s="59"/>
      <c r="C7" s="43"/>
      <c r="D7" s="21"/>
      <c r="E7" s="12" t="s">
        <v>4</v>
      </c>
      <c r="F7" s="12" t="s">
        <v>33</v>
      </c>
      <c r="G7" s="12" t="s">
        <v>34</v>
      </c>
      <c r="H7" s="17" t="s">
        <v>68</v>
      </c>
      <c r="I7" s="13" t="s">
        <v>35</v>
      </c>
      <c r="J7" s="14" t="s">
        <v>5</v>
      </c>
      <c r="K7" s="12" t="s">
        <v>6</v>
      </c>
    </row>
    <row r="8" spans="1:11" s="8" customFormat="1" ht="20.25" customHeight="1" x14ac:dyDescent="0.15">
      <c r="A8" s="44"/>
      <c r="B8" s="60"/>
      <c r="C8" s="45"/>
      <c r="D8" s="23" t="s">
        <v>7</v>
      </c>
      <c r="E8" s="24">
        <v>5700</v>
      </c>
      <c r="F8" s="25">
        <v>7350</v>
      </c>
      <c r="G8" s="25">
        <v>7350</v>
      </c>
      <c r="H8" s="12">
        <v>10</v>
      </c>
      <c r="I8" s="15">
        <f>+G8/F8</f>
        <v>1</v>
      </c>
      <c r="J8" s="14">
        <f>IF(H8*I8&lt;10,H8*I8,10)</f>
        <v>10</v>
      </c>
      <c r="K8" s="56" t="s">
        <v>8</v>
      </c>
    </row>
    <row r="9" spans="1:11" s="8" customFormat="1" ht="20.25" customHeight="1" x14ac:dyDescent="0.15">
      <c r="A9" s="44"/>
      <c r="B9" s="60"/>
      <c r="C9" s="45"/>
      <c r="D9" s="26" t="s">
        <v>55</v>
      </c>
      <c r="E9" s="24">
        <v>5700</v>
      </c>
      <c r="F9" s="25">
        <v>7350</v>
      </c>
      <c r="G9" s="25">
        <v>7350</v>
      </c>
      <c r="H9" s="12"/>
      <c r="I9" s="15"/>
      <c r="J9" s="14"/>
      <c r="K9" s="57"/>
    </row>
    <row r="10" spans="1:11" s="8" customFormat="1" ht="20.25" customHeight="1" x14ac:dyDescent="0.15">
      <c r="A10" s="44"/>
      <c r="B10" s="60"/>
      <c r="C10" s="45"/>
      <c r="D10" s="26" t="s">
        <v>31</v>
      </c>
      <c r="E10" s="12"/>
      <c r="F10" s="12"/>
      <c r="G10" s="12"/>
      <c r="H10" s="12"/>
      <c r="I10" s="12"/>
      <c r="J10" s="16"/>
      <c r="K10" s="57"/>
    </row>
    <row r="11" spans="1:11" s="8" customFormat="1" ht="20.25" customHeight="1" x14ac:dyDescent="0.15">
      <c r="A11" s="61"/>
      <c r="B11" s="62"/>
      <c r="C11" s="63"/>
      <c r="D11" s="26" t="s">
        <v>9</v>
      </c>
      <c r="E11" s="12"/>
      <c r="F11" s="12"/>
      <c r="G11" s="12"/>
      <c r="H11" s="12"/>
      <c r="I11" s="12"/>
      <c r="J11" s="16"/>
      <c r="K11" s="58"/>
    </row>
    <row r="12" spans="1:11" s="8" customFormat="1" ht="24" customHeight="1" x14ac:dyDescent="0.15">
      <c r="A12" s="35" t="s">
        <v>10</v>
      </c>
      <c r="B12" s="51" t="s">
        <v>56</v>
      </c>
      <c r="C12" s="52"/>
      <c r="D12" s="52"/>
      <c r="E12" s="53"/>
      <c r="F12" s="22"/>
      <c r="G12" s="51" t="s">
        <v>57</v>
      </c>
      <c r="H12" s="54"/>
      <c r="I12" s="54"/>
      <c r="J12" s="54"/>
      <c r="K12" s="55"/>
    </row>
    <row r="13" spans="1:11" s="8" customFormat="1" ht="126.75" customHeight="1" x14ac:dyDescent="0.15">
      <c r="A13" s="64"/>
      <c r="B13" s="65" t="s">
        <v>46</v>
      </c>
      <c r="C13" s="66"/>
      <c r="D13" s="66"/>
      <c r="E13" s="66"/>
      <c r="F13" s="67"/>
      <c r="G13" s="65" t="s">
        <v>49</v>
      </c>
      <c r="H13" s="66"/>
      <c r="I13" s="66"/>
      <c r="J13" s="66"/>
      <c r="K13" s="67"/>
    </row>
    <row r="14" spans="1:11" s="8" customFormat="1" ht="14.25" x14ac:dyDescent="0.15">
      <c r="A14" s="35" t="s">
        <v>11</v>
      </c>
      <c r="B14" s="17" t="s">
        <v>12</v>
      </c>
      <c r="C14" s="12" t="s">
        <v>13</v>
      </c>
      <c r="D14" s="12" t="s">
        <v>14</v>
      </c>
      <c r="E14" s="12" t="s">
        <v>15</v>
      </c>
      <c r="F14" s="17" t="s">
        <v>16</v>
      </c>
      <c r="G14" s="12" t="s">
        <v>17</v>
      </c>
      <c r="H14" s="46" t="s">
        <v>6</v>
      </c>
      <c r="I14" s="47"/>
      <c r="J14" s="16" t="s">
        <v>5</v>
      </c>
      <c r="K14" s="17" t="s">
        <v>18</v>
      </c>
    </row>
    <row r="15" spans="1:11" s="8" customFormat="1" ht="27" x14ac:dyDescent="0.15">
      <c r="A15" s="36"/>
      <c r="B15" s="37" t="s">
        <v>19</v>
      </c>
      <c r="C15" s="40" t="s">
        <v>20</v>
      </c>
      <c r="D15" s="29" t="s">
        <v>36</v>
      </c>
      <c r="E15" s="18">
        <v>3</v>
      </c>
      <c r="F15" s="29" t="s">
        <v>41</v>
      </c>
      <c r="G15" s="29" t="s">
        <v>41</v>
      </c>
      <c r="H15" s="42" t="s">
        <v>27</v>
      </c>
      <c r="I15" s="43"/>
      <c r="J15" s="18">
        <v>3</v>
      </c>
      <c r="K15" s="12"/>
    </row>
    <row r="16" spans="1:11" s="8" customFormat="1" ht="28.5" customHeight="1" x14ac:dyDescent="0.15">
      <c r="A16" s="36"/>
      <c r="B16" s="38"/>
      <c r="C16" s="41"/>
      <c r="D16" s="29" t="s">
        <v>37</v>
      </c>
      <c r="E16" s="18">
        <v>3</v>
      </c>
      <c r="F16" s="29" t="s">
        <v>40</v>
      </c>
      <c r="G16" s="29" t="s">
        <v>40</v>
      </c>
      <c r="H16" s="44"/>
      <c r="I16" s="45"/>
      <c r="J16" s="18">
        <v>3</v>
      </c>
      <c r="K16" s="12"/>
    </row>
    <row r="17" spans="1:11" s="8" customFormat="1" ht="30" customHeight="1" x14ac:dyDescent="0.15">
      <c r="A17" s="36"/>
      <c r="B17" s="38"/>
      <c r="C17" s="41"/>
      <c r="D17" s="29" t="s">
        <v>38</v>
      </c>
      <c r="E17" s="18">
        <v>3</v>
      </c>
      <c r="F17" s="29" t="s">
        <v>42</v>
      </c>
      <c r="G17" s="29" t="s">
        <v>42</v>
      </c>
      <c r="H17" s="44"/>
      <c r="I17" s="45"/>
      <c r="J17" s="18">
        <v>3</v>
      </c>
      <c r="K17" s="12"/>
    </row>
    <row r="18" spans="1:11" s="8" customFormat="1" ht="28.5" customHeight="1" x14ac:dyDescent="0.15">
      <c r="A18" s="36"/>
      <c r="B18" s="38"/>
      <c r="C18" s="41"/>
      <c r="D18" s="29" t="s">
        <v>39</v>
      </c>
      <c r="E18" s="18">
        <v>3</v>
      </c>
      <c r="F18" s="29" t="s">
        <v>43</v>
      </c>
      <c r="G18" s="18" t="s">
        <v>58</v>
      </c>
      <c r="H18" s="44"/>
      <c r="I18" s="45"/>
      <c r="J18" s="18">
        <v>2.99</v>
      </c>
      <c r="K18" s="12"/>
    </row>
    <row r="19" spans="1:11" s="8" customFormat="1" ht="67.5" x14ac:dyDescent="0.15">
      <c r="A19" s="36"/>
      <c r="B19" s="38"/>
      <c r="C19" s="41"/>
      <c r="D19" s="29" t="s">
        <v>44</v>
      </c>
      <c r="E19" s="18">
        <v>3</v>
      </c>
      <c r="F19" s="29" t="s">
        <v>59</v>
      </c>
      <c r="G19" s="29" t="s">
        <v>59</v>
      </c>
      <c r="H19" s="44"/>
      <c r="I19" s="45"/>
      <c r="J19" s="18">
        <v>3</v>
      </c>
      <c r="K19" s="12"/>
    </row>
    <row r="20" spans="1:11" s="8" customFormat="1" ht="63.75" customHeight="1" x14ac:dyDescent="0.15">
      <c r="A20" s="36"/>
      <c r="B20" s="38"/>
      <c r="C20" s="27" t="s">
        <v>21</v>
      </c>
      <c r="D20" s="29" t="s">
        <v>28</v>
      </c>
      <c r="E20" s="18">
        <v>13</v>
      </c>
      <c r="F20" s="29" t="s">
        <v>60</v>
      </c>
      <c r="G20" s="29" t="s">
        <v>60</v>
      </c>
      <c r="H20" s="44"/>
      <c r="I20" s="45"/>
      <c r="J20" s="18">
        <v>13</v>
      </c>
      <c r="K20" s="12"/>
    </row>
    <row r="21" spans="1:11" s="8" customFormat="1" ht="84.75" customHeight="1" x14ac:dyDescent="0.15">
      <c r="A21" s="36"/>
      <c r="B21" s="38"/>
      <c r="C21" s="40" t="s">
        <v>61</v>
      </c>
      <c r="D21" s="30" t="s">
        <v>36</v>
      </c>
      <c r="E21" s="12">
        <v>2.5</v>
      </c>
      <c r="F21" s="29" t="s">
        <v>45</v>
      </c>
      <c r="G21" s="29" t="s">
        <v>45</v>
      </c>
      <c r="H21" s="44"/>
      <c r="I21" s="45"/>
      <c r="J21" s="12">
        <v>2.5</v>
      </c>
      <c r="K21" s="12"/>
    </row>
    <row r="22" spans="1:11" s="8" customFormat="1" ht="84.75" customHeight="1" x14ac:dyDescent="0.15">
      <c r="A22" s="36"/>
      <c r="B22" s="38"/>
      <c r="C22" s="41"/>
      <c r="D22" s="30" t="s">
        <v>37</v>
      </c>
      <c r="E22" s="12">
        <v>2.5</v>
      </c>
      <c r="F22" s="29" t="s">
        <v>45</v>
      </c>
      <c r="G22" s="29" t="s">
        <v>45</v>
      </c>
      <c r="H22" s="44"/>
      <c r="I22" s="45"/>
      <c r="J22" s="12">
        <v>2.5</v>
      </c>
      <c r="K22" s="12"/>
    </row>
    <row r="23" spans="1:11" s="8" customFormat="1" ht="88.5" customHeight="1" x14ac:dyDescent="0.15">
      <c r="A23" s="36"/>
      <c r="B23" s="38"/>
      <c r="C23" s="41"/>
      <c r="D23" s="30" t="s">
        <v>38</v>
      </c>
      <c r="E23" s="12">
        <v>2.5</v>
      </c>
      <c r="F23" s="29" t="s">
        <v>45</v>
      </c>
      <c r="G23" s="29" t="s">
        <v>45</v>
      </c>
      <c r="H23" s="44"/>
      <c r="I23" s="45"/>
      <c r="J23" s="12">
        <v>2.5</v>
      </c>
      <c r="K23" s="12"/>
    </row>
    <row r="24" spans="1:11" s="8" customFormat="1" ht="90" customHeight="1" x14ac:dyDescent="0.15">
      <c r="A24" s="36"/>
      <c r="B24" s="38"/>
      <c r="C24" s="41"/>
      <c r="D24" s="30" t="s">
        <v>39</v>
      </c>
      <c r="E24" s="12">
        <v>2.5</v>
      </c>
      <c r="F24" s="29" t="s">
        <v>45</v>
      </c>
      <c r="G24" s="29" t="s">
        <v>45</v>
      </c>
      <c r="H24" s="44"/>
      <c r="I24" s="45"/>
      <c r="J24" s="12">
        <v>2.5</v>
      </c>
      <c r="K24" s="12"/>
    </row>
    <row r="25" spans="1:11" s="8" customFormat="1" ht="67.5" x14ac:dyDescent="0.15">
      <c r="A25" s="36"/>
      <c r="B25" s="38"/>
      <c r="C25" s="41"/>
      <c r="D25" s="29" t="s">
        <v>44</v>
      </c>
      <c r="E25" s="12">
        <v>2</v>
      </c>
      <c r="F25" s="19" t="s">
        <v>62</v>
      </c>
      <c r="G25" s="19" t="s">
        <v>62</v>
      </c>
      <c r="H25" s="44"/>
      <c r="I25" s="45"/>
      <c r="J25" s="12">
        <v>2</v>
      </c>
      <c r="K25" s="12"/>
    </row>
    <row r="26" spans="1:11" s="8" customFormat="1" ht="27" x14ac:dyDescent="0.15">
      <c r="A26" s="36"/>
      <c r="B26" s="38"/>
      <c r="C26" s="28" t="s">
        <v>22</v>
      </c>
      <c r="D26" s="31" t="s">
        <v>23</v>
      </c>
      <c r="E26" s="12">
        <v>10</v>
      </c>
      <c r="F26" s="18" t="s">
        <v>50</v>
      </c>
      <c r="G26" s="18" t="s">
        <v>50</v>
      </c>
      <c r="H26" s="42" t="s">
        <v>65</v>
      </c>
      <c r="I26" s="43"/>
      <c r="J26" s="12">
        <v>10</v>
      </c>
      <c r="K26" s="12"/>
    </row>
    <row r="27" spans="1:11" s="8" customFormat="1" ht="75" customHeight="1" x14ac:dyDescent="0.15">
      <c r="A27" s="36"/>
      <c r="B27" s="39" t="s">
        <v>24</v>
      </c>
      <c r="C27" s="37" t="s">
        <v>48</v>
      </c>
      <c r="D27" s="32" t="s">
        <v>29</v>
      </c>
      <c r="E27" s="12">
        <v>20</v>
      </c>
      <c r="F27" s="29" t="s">
        <v>47</v>
      </c>
      <c r="G27" s="18" t="s">
        <v>30</v>
      </c>
      <c r="H27" s="42" t="s">
        <v>25</v>
      </c>
      <c r="I27" s="43"/>
      <c r="J27" s="12">
        <v>17.5</v>
      </c>
      <c r="K27" s="49" t="s">
        <v>67</v>
      </c>
    </row>
    <row r="28" spans="1:11" s="8" customFormat="1" ht="126" customHeight="1" x14ac:dyDescent="0.15">
      <c r="A28" s="36"/>
      <c r="B28" s="39"/>
      <c r="C28" s="38"/>
      <c r="D28" s="29" t="s">
        <v>66</v>
      </c>
      <c r="E28" s="12">
        <v>20</v>
      </c>
      <c r="F28" s="29" t="s">
        <v>63</v>
      </c>
      <c r="G28" s="18" t="s">
        <v>51</v>
      </c>
      <c r="H28" s="44"/>
      <c r="I28" s="45"/>
      <c r="J28" s="12">
        <v>17.5</v>
      </c>
      <c r="K28" s="50"/>
    </row>
    <row r="29" spans="1:11" s="8" customFormat="1" ht="20.25" customHeight="1" x14ac:dyDescent="0.15">
      <c r="A29" s="48" t="s">
        <v>26</v>
      </c>
      <c r="B29" s="48"/>
      <c r="C29" s="48"/>
      <c r="D29" s="48"/>
      <c r="E29" s="48"/>
      <c r="F29" s="48"/>
      <c r="G29" s="48"/>
      <c r="H29" s="48"/>
      <c r="I29" s="48"/>
      <c r="J29" s="16">
        <f>J8+SUM(J15:J28)</f>
        <v>94.990000000000009</v>
      </c>
      <c r="K29" s="20"/>
    </row>
    <row r="30" spans="1:11" s="9" customFormat="1" ht="14.25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s="8" customFormat="1" ht="14.25" x14ac:dyDescent="0.1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</row>
    <row r="32" spans="1:11" s="8" customFormat="1" ht="14.25" x14ac:dyDescent="0.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pans="1:11" s="8" customFormat="1" ht="14.25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s="8" customFormat="1" ht="14.25" x14ac:dyDescent="0.15">
      <c r="E34" s="10"/>
      <c r="F34" s="10"/>
      <c r="G34" s="10"/>
      <c r="J34" s="11"/>
    </row>
  </sheetData>
  <mergeCells count="32">
    <mergeCell ref="A6:C6"/>
    <mergeCell ref="G6:H6"/>
    <mergeCell ref="I6:K6"/>
    <mergeCell ref="D6:F6"/>
    <mergeCell ref="A1:K1"/>
    <mergeCell ref="A2:K2"/>
    <mergeCell ref="A3:K3"/>
    <mergeCell ref="A5:C5"/>
    <mergeCell ref="D5:K5"/>
    <mergeCell ref="B12:E12"/>
    <mergeCell ref="G12:K12"/>
    <mergeCell ref="K8:K11"/>
    <mergeCell ref="A7:C11"/>
    <mergeCell ref="A12:A13"/>
    <mergeCell ref="G13:K13"/>
    <mergeCell ref="B13:F13"/>
    <mergeCell ref="A32:K32"/>
    <mergeCell ref="A33:K33"/>
    <mergeCell ref="A14:A28"/>
    <mergeCell ref="B15:B26"/>
    <mergeCell ref="B27:B28"/>
    <mergeCell ref="C15:C19"/>
    <mergeCell ref="C21:C25"/>
    <mergeCell ref="C27:C28"/>
    <mergeCell ref="H15:I25"/>
    <mergeCell ref="H27:I28"/>
    <mergeCell ref="H14:I14"/>
    <mergeCell ref="H26:I26"/>
    <mergeCell ref="A29:I29"/>
    <mergeCell ref="A30:K30"/>
    <mergeCell ref="A31:K31"/>
    <mergeCell ref="K27:K28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58" orientation="portrait" verticalDpi="0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