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definedNames>
    <definedName name="_xlnm.Print_Area" localSheetId="0">'12.综合类'!$A$1:$K$25</definedName>
  </definedNames>
  <calcPr calcId="144525"/>
</workbook>
</file>

<file path=xl/sharedStrings.xml><?xml version="1.0" encoding="utf-8"?>
<sst xmlns="http://schemas.openxmlformats.org/spreadsheetml/2006/main" count="75" uniqueCount="68">
  <si>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</si>
  <si>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</si>
  <si>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</si>
  <si>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2020年公路日常养护追加（指令性中修第二批）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</si>
  <si>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</si>
  <si>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</si>
  <si>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</si>
  <si>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</si>
  <si>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</si>
  <si>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</si>
  <si>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</si>
  <si>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</si>
  <si>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</si>
  <si>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</si>
  <si>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</si>
  <si>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</si>
  <si>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</si>
  <si>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</si>
  <si>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</si>
  <si>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</si>
  <si>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</si>
  <si>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</si>
  <si>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</si>
  <si>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</si>
  <si>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按照按照《公路工程质量检验评定标准》的要求，完成青白口桥、漫水桥两座公路桥梁的病害治理，提升桥梁外观，增强桥梁耐久性，提高公路桥梁安全保障水平。</t>
  </si>
  <si>
    <t>按照《公路工程质量检验评定标准》的要求，完成了青白口桥、漫水桥两座公路桥梁的病害治理，提升了桥梁外观，增强了桥梁耐久性，提高了公路桥梁安全保障水平。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</si>
  <si>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</si>
  <si>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</si>
  <si>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</si>
  <si>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</si>
  <si>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</si>
  <si>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</si>
  <si>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</si>
  <si>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</si>
  <si>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</si>
  <si>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</si>
  <si>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实施桥梁数</t>
  </si>
  <si>
    <t>2座：青白口桥、漫水桥</t>
  </si>
  <si>
    <t>完成值达到指标值，记满分；未达到指标值，按B/A或A/B*该指标分值记分。(即较小的数/大数*该指标分值）</t>
  </si>
  <si>
    <t>治理桥梁长度</t>
  </si>
  <si>
    <t>青白口桥107米、漫水桥22.4米</t>
  </si>
  <si>
    <t>质量指标
（13分）</t>
  </si>
  <si>
    <t>工程质量</t>
  </si>
  <si>
    <t>根据《公路工程质量检验评定标准》JTG F80/1-2017要求，工程质量等级评定为合格</t>
  </si>
  <si>
    <t>时效指标
（12分）</t>
  </si>
  <si>
    <t>施工监理招标时间</t>
  </si>
  <si>
    <t>2020年9月前</t>
  </si>
  <si>
    <t>2020年8月23日完成</t>
  </si>
  <si>
    <t>工程完工时间</t>
  </si>
  <si>
    <t>2020年12月前</t>
  </si>
  <si>
    <t>工程交工验收时间</t>
  </si>
  <si>
    <t>2020年12月31日前</t>
  </si>
  <si>
    <t>成本指标
（10分）</t>
  </si>
  <si>
    <t>项目预算控制数</t>
  </si>
  <si>
    <t>203万元</t>
  </si>
  <si>
    <t>在预算控制范围内得满分，超出预算按A/B*该指标分值计分</t>
  </si>
  <si>
    <t>每平米综合单价</t>
  </si>
  <si>
    <t>≤3500元</t>
  </si>
  <si>
    <t>2931元</t>
  </si>
  <si>
    <t>效
果
指
标
(40分)</t>
  </si>
  <si>
    <t>效益指标
（40分）</t>
  </si>
  <si>
    <t>桥梁安全状况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</si>
  <si>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</si>
  <si>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</si>
  <si>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</si>
  <si>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桥梁外观</t>
  </si>
  <si>
    <t>得到提升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</si>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</sst>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8" borderId="20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27" fillId="17" borderId="21" applyNumberFormat="0" applyAlignment="0" applyProtection="0">
      <alignment vertical="center"/>
    </xf>
    <xf numFmtId="0" fontId="18" fillId="14" borderId="1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/>
    <xf numFmtId="0" fontId="13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0"/>
    <xf numFmtId="0" fontId="13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0"/>
    <xf numFmtId="0" fontId="13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49" fontId="9" fillId="0" borderId="13" xfId="54" applyNumberFormat="1" applyFont="1" applyBorder="1" applyAlignment="1">
      <alignment horizontal="center" vertical="center" wrapText="1"/>
    </xf>
    <xf numFmtId="49" fontId="9" fillId="0" borderId="2" xfId="47" applyNumberFormat="1" applyFont="1" applyBorder="1" applyAlignment="1">
      <alignment vertical="center" wrapText="1"/>
    </xf>
    <xf numFmtId="49" fontId="9" fillId="0" borderId="14" xfId="54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5" zoomScaleNormal="85" zoomScaleSheetLayoutView="85" workbookViewId="0">
      <selection activeCell="D7" sqref="$A7:$XFD7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6.2545454545455" style="5" customWidth="1"/>
    <col min="6" max="6" width="15.7545454545455" style="5" customWidth="1"/>
    <col min="7" max="7" width="17.8727272727273" style="5" customWidth="1"/>
    <col min="8" max="9" width="12.1272727272727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1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31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203</v>
      </c>
      <c r="F8" s="27">
        <v>203</v>
      </c>
      <c r="G8" s="27">
        <v>203</v>
      </c>
      <c r="H8" s="27">
        <v>10</v>
      </c>
      <c r="I8" s="62">
        <f>+G8/F8</f>
        <v>1</v>
      </c>
      <c r="J8" s="23">
        <f>IF(H8*I8&lt;10,H8*I8,10)</f>
        <v>10</v>
      </c>
      <c r="K8" s="63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203</v>
      </c>
      <c r="F9" s="27">
        <v>203</v>
      </c>
      <c r="G9" s="27">
        <v>203</v>
      </c>
      <c r="H9" s="27"/>
      <c r="I9" s="62"/>
      <c r="J9" s="23"/>
      <c r="K9" s="64"/>
    </row>
    <row r="10" s="2" customFormat="1" ht="18" customHeight="1" spans="1:11">
      <c r="A10" s="24"/>
      <c r="B10" s="25"/>
      <c r="C10" s="26"/>
      <c r="D10" s="28" t="s">
        <v>19</v>
      </c>
      <c r="E10" s="28"/>
      <c r="F10" s="27"/>
      <c r="G10" s="27"/>
      <c r="H10" s="27"/>
      <c r="I10" s="27"/>
      <c r="J10" s="65"/>
      <c r="K10" s="64"/>
    </row>
    <row r="11" s="2" customFormat="1" ht="21.75" customHeight="1" spans="1:11">
      <c r="A11" s="29"/>
      <c r="B11" s="30"/>
      <c r="C11" s="31"/>
      <c r="D11" s="28" t="s">
        <v>20</v>
      </c>
      <c r="E11" s="22"/>
      <c r="F11" s="27"/>
      <c r="G11" s="27"/>
      <c r="H11" s="27"/>
      <c r="I11" s="27"/>
      <c r="J11" s="65"/>
      <c r="K11" s="66"/>
    </row>
    <row r="12" s="2" customFormat="1" ht="25.5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6"/>
      <c r="I12" s="36"/>
      <c r="J12" s="36"/>
      <c r="K12" s="67"/>
    </row>
    <row r="13" s="2" customFormat="1" ht="57" customHeight="1" spans="1:11">
      <c r="A13" s="37"/>
      <c r="B13" s="38" t="s">
        <v>24</v>
      </c>
      <c r="C13" s="39"/>
      <c r="D13" s="39"/>
      <c r="E13" s="39"/>
      <c r="F13" s="40"/>
      <c r="G13" s="38" t="s">
        <v>25</v>
      </c>
      <c r="H13" s="39"/>
      <c r="I13" s="39"/>
      <c r="J13" s="39"/>
      <c r="K13" s="40"/>
    </row>
    <row r="14" s="2" customFormat="1" ht="25.9" customHeight="1" spans="1:11">
      <c r="A14" s="32" t="s">
        <v>26</v>
      </c>
      <c r="B14" s="41" t="s">
        <v>27</v>
      </c>
      <c r="C14" s="27" t="s">
        <v>28</v>
      </c>
      <c r="D14" s="27" t="s">
        <v>29</v>
      </c>
      <c r="E14" s="27" t="s">
        <v>30</v>
      </c>
      <c r="F14" s="41" t="s">
        <v>31</v>
      </c>
      <c r="G14" s="27" t="s">
        <v>32</v>
      </c>
      <c r="H14" s="42" t="s">
        <v>15</v>
      </c>
      <c r="I14" s="68"/>
      <c r="J14" s="65" t="s">
        <v>14</v>
      </c>
      <c r="K14" s="41" t="s">
        <v>33</v>
      </c>
    </row>
    <row r="15" s="2" customFormat="1" ht="28" spans="1:11">
      <c r="A15" s="43"/>
      <c r="B15" s="44" t="s">
        <v>34</v>
      </c>
      <c r="C15" s="44" t="s">
        <v>35</v>
      </c>
      <c r="D15" s="45" t="s">
        <v>36</v>
      </c>
      <c r="E15" s="46">
        <v>8</v>
      </c>
      <c r="F15" s="46">
        <v>2</v>
      </c>
      <c r="G15" s="47" t="s">
        <v>37</v>
      </c>
      <c r="H15" s="19" t="s">
        <v>38</v>
      </c>
      <c r="I15" s="21"/>
      <c r="J15" s="46">
        <v>8</v>
      </c>
      <c r="K15" s="27"/>
    </row>
    <row r="16" s="2" customFormat="1" ht="28" spans="1:11">
      <c r="A16" s="43"/>
      <c r="B16" s="48"/>
      <c r="C16" s="48"/>
      <c r="D16" s="45" t="s">
        <v>39</v>
      </c>
      <c r="E16" s="46">
        <v>7</v>
      </c>
      <c r="F16" s="46">
        <v>129</v>
      </c>
      <c r="G16" s="47" t="s">
        <v>40</v>
      </c>
      <c r="H16" s="24"/>
      <c r="I16" s="26"/>
      <c r="J16" s="46">
        <v>7</v>
      </c>
      <c r="K16" s="27"/>
    </row>
    <row r="17" s="2" customFormat="1" ht="84" spans="1:11">
      <c r="A17" s="43"/>
      <c r="B17" s="48"/>
      <c r="C17" s="44" t="s">
        <v>41</v>
      </c>
      <c r="D17" s="45" t="s">
        <v>42</v>
      </c>
      <c r="E17" s="49">
        <v>13</v>
      </c>
      <c r="F17" s="47" t="s">
        <v>43</v>
      </c>
      <c r="G17" s="47" t="s">
        <v>43</v>
      </c>
      <c r="H17" s="24"/>
      <c r="I17" s="26"/>
      <c r="J17" s="46">
        <v>13</v>
      </c>
      <c r="K17" s="27"/>
    </row>
    <row r="18" s="2" customFormat="1" spans="1:11">
      <c r="A18" s="43"/>
      <c r="B18" s="48"/>
      <c r="C18" s="44" t="s">
        <v>44</v>
      </c>
      <c r="D18" s="45" t="s">
        <v>45</v>
      </c>
      <c r="E18" s="27">
        <v>4</v>
      </c>
      <c r="F18" s="46" t="s">
        <v>46</v>
      </c>
      <c r="G18" s="46" t="s">
        <v>47</v>
      </c>
      <c r="H18" s="24"/>
      <c r="I18" s="26"/>
      <c r="J18" s="27">
        <v>4</v>
      </c>
      <c r="K18" s="27"/>
    </row>
    <row r="19" s="2" customFormat="1" spans="1:11">
      <c r="A19" s="43"/>
      <c r="B19" s="48"/>
      <c r="C19" s="48"/>
      <c r="D19" s="45" t="s">
        <v>48</v>
      </c>
      <c r="E19" s="27">
        <v>4</v>
      </c>
      <c r="F19" s="46" t="s">
        <v>49</v>
      </c>
      <c r="G19" s="50">
        <v>44119</v>
      </c>
      <c r="H19" s="24"/>
      <c r="I19" s="26"/>
      <c r="J19" s="27">
        <v>4</v>
      </c>
      <c r="K19" s="27"/>
    </row>
    <row r="20" s="2" customFormat="1" ht="34.5" customHeight="1" spans="1:11">
      <c r="A20" s="43"/>
      <c r="B20" s="48"/>
      <c r="C20" s="48"/>
      <c r="D20" s="45" t="s">
        <v>50</v>
      </c>
      <c r="E20" s="27">
        <v>4</v>
      </c>
      <c r="F20" s="46" t="s">
        <v>51</v>
      </c>
      <c r="G20" s="50">
        <v>44179</v>
      </c>
      <c r="H20" s="24"/>
      <c r="I20" s="26"/>
      <c r="J20" s="27">
        <v>4</v>
      </c>
      <c r="K20" s="27"/>
    </row>
    <row r="21" s="2" customFormat="1" ht="20.25" customHeight="1" spans="1:11">
      <c r="A21" s="43"/>
      <c r="B21" s="48"/>
      <c r="C21" s="44" t="s">
        <v>52</v>
      </c>
      <c r="D21" s="45" t="s">
        <v>53</v>
      </c>
      <c r="E21" s="27">
        <v>5</v>
      </c>
      <c r="F21" s="51" t="s">
        <v>54</v>
      </c>
      <c r="G21" s="51" t="s">
        <v>54</v>
      </c>
      <c r="H21" s="19" t="s">
        <v>55</v>
      </c>
      <c r="I21" s="21"/>
      <c r="J21" s="46">
        <v>5</v>
      </c>
      <c r="K21" s="27"/>
    </row>
    <row r="22" s="2" customFormat="1" ht="30" customHeight="1" spans="1:11">
      <c r="A22" s="43"/>
      <c r="B22" s="48"/>
      <c r="C22" s="48"/>
      <c r="D22" s="45" t="s">
        <v>56</v>
      </c>
      <c r="E22" s="27">
        <v>5</v>
      </c>
      <c r="F22" s="52" t="s">
        <v>57</v>
      </c>
      <c r="G22" s="51" t="s">
        <v>58</v>
      </c>
      <c r="H22" s="24"/>
      <c r="I22" s="26"/>
      <c r="J22" s="46">
        <v>5</v>
      </c>
      <c r="K22" s="27"/>
    </row>
    <row r="23" s="2" customFormat="1" ht="96.75" customHeight="1" spans="1:11">
      <c r="A23" s="43"/>
      <c r="B23" s="44" t="s">
        <v>59</v>
      </c>
      <c r="C23" s="53" t="s">
        <v>60</v>
      </c>
      <c r="D23" s="54" t="s">
        <v>61</v>
      </c>
      <c r="E23" s="27">
        <v>20</v>
      </c>
      <c r="F23" s="46" t="s">
        <v>62</v>
      </c>
      <c r="G23" s="46" t="s">
        <v>62</v>
      </c>
      <c r="H23" s="19" t="s">
        <v>63</v>
      </c>
      <c r="I23" s="21"/>
      <c r="J23" s="46">
        <f>E23*0.85</f>
        <v>17</v>
      </c>
      <c r="K23" s="41" t="s">
        <v>64</v>
      </c>
    </row>
    <row r="24" s="2" customFormat="1" ht="138" customHeight="1" spans="1:11">
      <c r="A24" s="43"/>
      <c r="B24" s="48"/>
      <c r="C24" s="55"/>
      <c r="D24" s="54" t="s">
        <v>65</v>
      </c>
      <c r="E24" s="27">
        <v>20</v>
      </c>
      <c r="F24" s="46" t="s">
        <v>66</v>
      </c>
      <c r="G24" s="46" t="s">
        <v>66</v>
      </c>
      <c r="H24" s="24"/>
      <c r="I24" s="26"/>
      <c r="J24" s="46">
        <f>E24*0.85</f>
        <v>17</v>
      </c>
      <c r="K24" s="41" t="s">
        <v>64</v>
      </c>
    </row>
    <row r="25" s="2" customFormat="1" ht="25.5" customHeight="1" spans="1:11">
      <c r="A25" s="56" t="s">
        <v>67</v>
      </c>
      <c r="B25" s="56"/>
      <c r="C25" s="56"/>
      <c r="D25" s="56"/>
      <c r="E25" s="56"/>
      <c r="F25" s="56"/>
      <c r="G25" s="56"/>
      <c r="H25" s="56"/>
      <c r="I25" s="56"/>
      <c r="J25" s="65">
        <f>J8+SUM(J15:J24)</f>
        <v>94</v>
      </c>
      <c r="K25" s="69"/>
    </row>
    <row r="26" s="3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="4" customFormat="1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="4" customFormat="1" spans="1:11">
      <c r="A28" s="59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4" customFormat="1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="4" customFormat="1" spans="5:10">
      <c r="E30" s="60"/>
      <c r="F30" s="60"/>
      <c r="G30" s="60"/>
      <c r="J30" s="70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5:I25"/>
    <mergeCell ref="A26:K26"/>
    <mergeCell ref="A27:K27"/>
    <mergeCell ref="A28:K28"/>
    <mergeCell ref="A29:K29"/>
    <mergeCell ref="A12:A13"/>
    <mergeCell ref="A14:A24"/>
    <mergeCell ref="B15:B22"/>
    <mergeCell ref="B23:B24"/>
    <mergeCell ref="C15:C16"/>
    <mergeCell ref="C18:C20"/>
    <mergeCell ref="C21:C22"/>
    <mergeCell ref="C23:C24"/>
    <mergeCell ref="K8:K11"/>
    <mergeCell ref="H15:I20"/>
    <mergeCell ref="A7:C11"/>
    <mergeCell ref="H21:I22"/>
    <mergeCell ref="H23:I24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