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'12.综合类'!$A$1:$K$28</definedName>
  </definedNames>
  <calcPr calcId="144525"/>
</workbook>
</file>

<file path=xl/sharedStrings.xml><?xml version="1.0" encoding="utf-8"?>
<sst xmlns="http://schemas.openxmlformats.org/spreadsheetml/2006/main" count="89" uniqueCount="70">
  <si>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</si>
  <si>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</si>
  <si>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</si>
  <si>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双大路二期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</si>
  <si>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</si>
  <si>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</si>
  <si>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</si>
  <si>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</si>
  <si>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</si>
  <si>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</si>
  <si>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</si>
  <si>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</si>
  <si>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</si>
  <si>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</si>
  <si>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</si>
  <si>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</si>
  <si>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</si>
  <si>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</si>
  <si>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</si>
  <si>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</si>
  <si>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</si>
  <si>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</si>
  <si>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</si>
  <si>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</si>
  <si>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项目期目标（2017年—2020年）：完成双大路二期（柏峪～斋幽路）道路工程，完善门头沟区“三横五纵”公路网主骨架结构，改善沿线居民出行条件，支撑门头沟区经济转型和生态旅游发展。
年度目标：2020年项目完工，符合《公路工程质量检验评定标准》JTG F80/1-2017要求。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</si>
  <si>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</si>
  <si>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</si>
  <si>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</si>
  <si>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</si>
  <si>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</si>
  <si>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</si>
  <si>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</si>
  <si>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</si>
  <si>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</si>
  <si>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</si>
  <si>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</si>
  <si>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道路全长</t>
  </si>
  <si>
    <t>17.9公里</t>
  </si>
  <si>
    <t>完成值达到指标值，记满分；未达到指标值，按B/A或A/B*该指标分值记分。(即较小的数/大数*该指标分值）</t>
  </si>
  <si>
    <t>路基全宽</t>
  </si>
  <si>
    <t>8.5米</t>
  </si>
  <si>
    <t>新建桥梁</t>
  </si>
  <si>
    <t>15座</t>
  </si>
  <si>
    <t>新建隧道</t>
  </si>
  <si>
    <t>2座</t>
  </si>
  <si>
    <t>质量指标
（13分）</t>
  </si>
  <si>
    <t>技术等级</t>
  </si>
  <si>
    <t>三级公路</t>
  </si>
  <si>
    <t>工程质量标准</t>
  </si>
  <si>
    <t>根据《公路工程质量检验评定标准》JTG F80/1-2017要求，该项目工程质量须达到合格标准。</t>
  </si>
  <si>
    <t>时效指标
（12分）</t>
  </si>
  <si>
    <t>隧道工程完工时间</t>
  </si>
  <si>
    <t>2020年12月底前</t>
  </si>
  <si>
    <t>桥涵工程完工时间</t>
  </si>
  <si>
    <t>工程主体完工时间</t>
  </si>
  <si>
    <t>成本指标
（10分）</t>
  </si>
  <si>
    <t>年度预算控制数</t>
  </si>
  <si>
    <t>1000万元</t>
  </si>
  <si>
    <t>在预算控制范围内得满分，超出预算按A/B*该指标分值计分</t>
  </si>
  <si>
    <t>效
果
指
标
(40分)</t>
  </si>
  <si>
    <t>效益指标
（40分）</t>
  </si>
  <si>
    <t>社会效益</t>
  </si>
  <si>
    <t>完善公路路网结构，满足交通运输的使用要求，改善沿线乡镇基础设施，为经济发展提供保障。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</si>
  <si>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</si>
  <si>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工程尚未完工，待完工后进行效益指标分析。</t>
  </si>
  <si>
    <t>经济效益</t>
  </si>
  <si>
    <t>服务于斋堂镇、清水镇等沿线各个乡镇，带动发展郊区经济、发展沿线旅游业。</t>
  </si>
  <si>
    <t>环境效益</t>
  </si>
  <si>
    <t>减少车辆行驶中加速、减速和停车次数，从而使单车排污量减少。环保绿化工程将会提高沿线绿化覆盖率，吸收粉尘、吸纳废气，保护沿线生态环境。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</si>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</sst>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/>
    <xf numFmtId="0" fontId="0" fillId="24" borderId="20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2" fillId="7" borderId="23" applyNumberFormat="0" applyAlignment="0" applyProtection="0">
      <alignment vertical="center"/>
    </xf>
    <xf numFmtId="0" fontId="17" fillId="7" borderId="18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7" fillId="0" borderId="0"/>
    <xf numFmtId="0" fontId="21" fillId="2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7" fillId="0" borderId="0"/>
    <xf numFmtId="0" fontId="21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0" borderId="0"/>
    <xf numFmtId="0" fontId="21" fillId="3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7" fillId="0" borderId="0"/>
    <xf numFmtId="0" fontId="2" fillId="0" borderId="0">
      <alignment vertical="center"/>
    </xf>
    <xf numFmtId="0" fontId="2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7" fillId="0" borderId="0"/>
    <xf numFmtId="0" fontId="7" fillId="0" borderId="0">
      <alignment vertical="center"/>
    </xf>
    <xf numFmtId="0" fontId="3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2" fillId="0" borderId="4" xfId="0" applyNumberFormat="1" applyFont="1" applyBorder="1" applyAlignment="1">
      <alignment horizontal="justify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4" xfId="54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10" fillId="0" borderId="8" xfId="58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view="pageBreakPreview" zoomScale="85" zoomScaleNormal="85" zoomScaleSheetLayoutView="85" workbookViewId="0">
      <selection activeCell="K25" sqref="K25:K2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1"/>
      <c r="K4" s="11"/>
    </row>
    <row r="5" s="2" customFormat="1" ht="20.25" customHeight="1" spans="1:11">
      <c r="A5" s="13" t="s">
        <v>2</v>
      </c>
      <c r="B5" s="14"/>
      <c r="C5" s="15"/>
      <c r="D5" s="16" t="s">
        <v>3</v>
      </c>
      <c r="E5" s="17"/>
      <c r="F5" s="17"/>
      <c r="G5" s="17"/>
      <c r="H5" s="17"/>
      <c r="I5" s="17"/>
      <c r="J5" s="17"/>
      <c r="K5" s="62"/>
    </row>
    <row r="6" s="2" customFormat="1" ht="20.25" customHeight="1" spans="1:11">
      <c r="A6" s="13" t="s">
        <v>4</v>
      </c>
      <c r="B6" s="14"/>
      <c r="C6" s="15"/>
      <c r="D6" s="18" t="s">
        <v>5</v>
      </c>
      <c r="E6" s="19"/>
      <c r="F6" s="20"/>
      <c r="G6" s="13" t="s">
        <v>6</v>
      </c>
      <c r="H6" s="15"/>
      <c r="I6" s="63" t="s">
        <v>7</v>
      </c>
      <c r="J6" s="64"/>
      <c r="K6" s="65"/>
    </row>
    <row r="7" s="2" customFormat="1" ht="20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29" t="s">
        <v>15</v>
      </c>
    </row>
    <row r="8" s="2" customFormat="1" ht="17.25" customHeight="1" spans="1:11">
      <c r="A8" s="26"/>
      <c r="B8" s="27"/>
      <c r="C8" s="28"/>
      <c r="D8" s="24" t="s">
        <v>16</v>
      </c>
      <c r="E8" s="29">
        <v>1000</v>
      </c>
      <c r="F8" s="29">
        <v>1000</v>
      </c>
      <c r="G8" s="29">
        <v>1000</v>
      </c>
      <c r="H8" s="29">
        <v>10</v>
      </c>
      <c r="I8" s="66">
        <f>+G8/F8</f>
        <v>1</v>
      </c>
      <c r="J8" s="25">
        <f>IF(H8*I8&lt;10,H8*I8,10)</f>
        <v>10</v>
      </c>
      <c r="K8" s="67" t="s">
        <v>17</v>
      </c>
    </row>
    <row r="9" s="2" customFormat="1" ht="18" customHeight="1" spans="1:11">
      <c r="A9" s="26"/>
      <c r="B9" s="27"/>
      <c r="C9" s="28"/>
      <c r="D9" s="30" t="s">
        <v>18</v>
      </c>
      <c r="E9" s="29"/>
      <c r="F9" s="29"/>
      <c r="G9" s="29"/>
      <c r="H9" s="29"/>
      <c r="I9" s="66"/>
      <c r="J9" s="25"/>
      <c r="K9" s="68"/>
    </row>
    <row r="10" s="2" customFormat="1" ht="18" customHeight="1" spans="1:11">
      <c r="A10" s="26"/>
      <c r="B10" s="27"/>
      <c r="C10" s="28"/>
      <c r="D10" s="30" t="s">
        <v>19</v>
      </c>
      <c r="E10" s="29"/>
      <c r="F10" s="29"/>
      <c r="G10" s="29"/>
      <c r="H10" s="29"/>
      <c r="I10" s="29"/>
      <c r="J10" s="69"/>
      <c r="K10" s="68"/>
    </row>
    <row r="11" s="2" customFormat="1" ht="21.75" customHeight="1" spans="1:11">
      <c r="A11" s="31"/>
      <c r="B11" s="32"/>
      <c r="C11" s="33"/>
      <c r="D11" s="30" t="s">
        <v>20</v>
      </c>
      <c r="E11" s="29">
        <v>1000</v>
      </c>
      <c r="F11" s="29">
        <v>1000</v>
      </c>
      <c r="G11" s="29">
        <v>1000</v>
      </c>
      <c r="H11" s="29"/>
      <c r="I11" s="29"/>
      <c r="J11" s="69"/>
      <c r="K11" s="70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1"/>
    </row>
    <row r="13" s="2" customFormat="1" ht="80.25" customHeight="1" spans="1:11">
      <c r="A13" s="39"/>
      <c r="B13" s="40" t="s">
        <v>24</v>
      </c>
      <c r="C13" s="41"/>
      <c r="D13" s="41"/>
      <c r="E13" s="41"/>
      <c r="F13" s="42"/>
      <c r="G13" s="43" t="s">
        <v>25</v>
      </c>
      <c r="H13" s="43"/>
      <c r="I13" s="43"/>
      <c r="J13" s="43"/>
      <c r="K13" s="43"/>
    </row>
    <row r="14" s="2" customFormat="1" ht="25.9" customHeight="1" spans="1:11">
      <c r="A14" s="34" t="s">
        <v>26</v>
      </c>
      <c r="B14" s="44" t="s">
        <v>27</v>
      </c>
      <c r="C14" s="29" t="s">
        <v>28</v>
      </c>
      <c r="D14" s="29" t="s">
        <v>29</v>
      </c>
      <c r="E14" s="29" t="s">
        <v>30</v>
      </c>
      <c r="F14" s="44" t="s">
        <v>31</v>
      </c>
      <c r="G14" s="29" t="s">
        <v>32</v>
      </c>
      <c r="H14" s="45" t="s">
        <v>15</v>
      </c>
      <c r="I14" s="72"/>
      <c r="J14" s="69" t="s">
        <v>14</v>
      </c>
      <c r="K14" s="44" t="s">
        <v>33</v>
      </c>
    </row>
    <row r="15" s="2" customFormat="1" spans="1:11">
      <c r="A15" s="46"/>
      <c r="B15" s="47" t="s">
        <v>34</v>
      </c>
      <c r="C15" s="47" t="s">
        <v>35</v>
      </c>
      <c r="D15" s="48" t="s">
        <v>36</v>
      </c>
      <c r="E15" s="49">
        <v>4</v>
      </c>
      <c r="F15" s="49" t="s">
        <v>37</v>
      </c>
      <c r="G15" s="49" t="s">
        <v>37</v>
      </c>
      <c r="H15" s="21" t="s">
        <v>38</v>
      </c>
      <c r="I15" s="23"/>
      <c r="J15" s="49">
        <v>4</v>
      </c>
      <c r="K15" s="29"/>
    </row>
    <row r="16" s="2" customFormat="1" spans="1:11">
      <c r="A16" s="46"/>
      <c r="B16" s="50"/>
      <c r="C16" s="50"/>
      <c r="D16" s="48" t="s">
        <v>39</v>
      </c>
      <c r="E16" s="49">
        <v>3</v>
      </c>
      <c r="F16" s="49" t="s">
        <v>40</v>
      </c>
      <c r="G16" s="49" t="s">
        <v>40</v>
      </c>
      <c r="H16" s="26"/>
      <c r="I16" s="28"/>
      <c r="J16" s="49">
        <v>3</v>
      </c>
      <c r="K16" s="29"/>
    </row>
    <row r="17" s="2" customFormat="1" spans="1:11">
      <c r="A17" s="46"/>
      <c r="B17" s="50"/>
      <c r="C17" s="50"/>
      <c r="D17" s="48" t="s">
        <v>41</v>
      </c>
      <c r="E17" s="49">
        <v>4</v>
      </c>
      <c r="F17" s="49" t="s">
        <v>42</v>
      </c>
      <c r="G17" s="49" t="s">
        <v>42</v>
      </c>
      <c r="H17" s="26"/>
      <c r="I17" s="28"/>
      <c r="J17" s="49">
        <v>4</v>
      </c>
      <c r="K17" s="29"/>
    </row>
    <row r="18" s="2" customFormat="1" spans="1:11">
      <c r="A18" s="46"/>
      <c r="B18" s="50"/>
      <c r="C18" s="50"/>
      <c r="D18" s="48" t="s">
        <v>43</v>
      </c>
      <c r="E18" s="49">
        <v>4</v>
      </c>
      <c r="F18" s="49" t="s">
        <v>44</v>
      </c>
      <c r="G18" s="49" t="s">
        <v>44</v>
      </c>
      <c r="H18" s="26"/>
      <c r="I18" s="28"/>
      <c r="J18" s="49">
        <v>4</v>
      </c>
      <c r="K18" s="29"/>
    </row>
    <row r="19" s="2" customFormat="1" spans="1:11">
      <c r="A19" s="46"/>
      <c r="B19" s="50"/>
      <c r="C19" s="47" t="s">
        <v>45</v>
      </c>
      <c r="D19" s="48" t="s">
        <v>46</v>
      </c>
      <c r="E19" s="51">
        <v>6.5</v>
      </c>
      <c r="F19" s="52" t="s">
        <v>47</v>
      </c>
      <c r="G19" s="52" t="s">
        <v>47</v>
      </c>
      <c r="H19" s="26"/>
      <c r="I19" s="28"/>
      <c r="J19" s="51">
        <v>6.5</v>
      </c>
      <c r="K19" s="29"/>
    </row>
    <row r="20" s="2" customFormat="1" ht="105" customHeight="1" spans="1:11">
      <c r="A20" s="46"/>
      <c r="B20" s="50"/>
      <c r="C20" s="50"/>
      <c r="D20" s="48" t="s">
        <v>48</v>
      </c>
      <c r="E20" s="51">
        <v>6.5</v>
      </c>
      <c r="F20" s="43" t="s">
        <v>49</v>
      </c>
      <c r="G20" s="43" t="s">
        <v>49</v>
      </c>
      <c r="H20" s="26"/>
      <c r="I20" s="28"/>
      <c r="J20" s="51">
        <v>6.5</v>
      </c>
      <c r="K20" s="29"/>
    </row>
    <row r="21" s="2" customFormat="1" spans="1:11">
      <c r="A21" s="46"/>
      <c r="B21" s="50"/>
      <c r="C21" s="47" t="s">
        <v>50</v>
      </c>
      <c r="D21" s="48" t="s">
        <v>51</v>
      </c>
      <c r="E21" s="29">
        <v>4</v>
      </c>
      <c r="F21" s="43" t="s">
        <v>52</v>
      </c>
      <c r="G21" s="43" t="s">
        <v>52</v>
      </c>
      <c r="H21" s="26"/>
      <c r="I21" s="28"/>
      <c r="J21" s="49">
        <v>4</v>
      </c>
      <c r="K21" s="29"/>
    </row>
    <row r="22" s="2" customFormat="1" spans="1:11">
      <c r="A22" s="46"/>
      <c r="B22" s="50"/>
      <c r="C22" s="50"/>
      <c r="D22" s="48" t="s">
        <v>53</v>
      </c>
      <c r="E22" s="29">
        <v>4</v>
      </c>
      <c r="F22" s="43" t="s">
        <v>52</v>
      </c>
      <c r="G22" s="43" t="s">
        <v>52</v>
      </c>
      <c r="H22" s="26"/>
      <c r="I22" s="28"/>
      <c r="J22" s="49">
        <v>4</v>
      </c>
      <c r="K22" s="29"/>
    </row>
    <row r="23" s="2" customFormat="1" spans="1:11">
      <c r="A23" s="46"/>
      <c r="B23" s="50"/>
      <c r="C23" s="50"/>
      <c r="D23" s="48" t="s">
        <v>54</v>
      </c>
      <c r="E23" s="29">
        <v>4</v>
      </c>
      <c r="F23" s="43" t="s">
        <v>52</v>
      </c>
      <c r="G23" s="43" t="s">
        <v>52</v>
      </c>
      <c r="H23" s="26"/>
      <c r="I23" s="28"/>
      <c r="J23" s="49">
        <v>4</v>
      </c>
      <c r="K23" s="29"/>
    </row>
    <row r="24" s="2" customFormat="1" ht="28.5" customHeight="1" spans="1:11">
      <c r="A24" s="46"/>
      <c r="B24" s="50"/>
      <c r="C24" s="47" t="s">
        <v>55</v>
      </c>
      <c r="D24" s="48" t="s">
        <v>56</v>
      </c>
      <c r="E24" s="53">
        <v>10</v>
      </c>
      <c r="F24" s="54" t="s">
        <v>57</v>
      </c>
      <c r="G24" s="54" t="s">
        <v>57</v>
      </c>
      <c r="H24" s="55" t="s">
        <v>58</v>
      </c>
      <c r="I24" s="73"/>
      <c r="J24" s="49">
        <v>10</v>
      </c>
      <c r="K24" s="53"/>
    </row>
    <row r="25" s="2" customFormat="1" ht="90" customHeight="1" spans="1:11">
      <c r="A25" s="46"/>
      <c r="B25" s="47" t="s">
        <v>59</v>
      </c>
      <c r="C25" s="47" t="s">
        <v>60</v>
      </c>
      <c r="D25" s="56" t="s">
        <v>61</v>
      </c>
      <c r="E25" s="29">
        <v>15</v>
      </c>
      <c r="F25" s="57" t="s">
        <v>62</v>
      </c>
      <c r="G25" s="57" t="s">
        <v>62</v>
      </c>
      <c r="H25" s="21" t="s">
        <v>63</v>
      </c>
      <c r="I25" s="23"/>
      <c r="J25" s="54">
        <f>E25*0.85</f>
        <v>12.75</v>
      </c>
      <c r="K25" s="57" t="s">
        <v>64</v>
      </c>
    </row>
    <row r="26" s="2" customFormat="1" ht="72" customHeight="1" spans="1:11">
      <c r="A26" s="46"/>
      <c r="B26" s="50"/>
      <c r="C26" s="50"/>
      <c r="D26" s="56" t="s">
        <v>65</v>
      </c>
      <c r="E26" s="29">
        <v>15</v>
      </c>
      <c r="F26" s="57" t="s">
        <v>66</v>
      </c>
      <c r="G26" s="57" t="s">
        <v>66</v>
      </c>
      <c r="H26" s="26"/>
      <c r="I26" s="28"/>
      <c r="J26" s="54">
        <f>E26*0.85</f>
        <v>12.75</v>
      </c>
      <c r="K26" s="57" t="s">
        <v>64</v>
      </c>
    </row>
    <row r="27" s="2" customFormat="1" ht="141" customHeight="1" spans="1:11">
      <c r="A27" s="46"/>
      <c r="B27" s="50"/>
      <c r="C27" s="50"/>
      <c r="D27" s="56" t="s">
        <v>67</v>
      </c>
      <c r="E27" s="29">
        <f>7+3</f>
        <v>10</v>
      </c>
      <c r="F27" s="57" t="s">
        <v>68</v>
      </c>
      <c r="G27" s="57" t="s">
        <v>68</v>
      </c>
      <c r="H27" s="26"/>
      <c r="I27" s="28"/>
      <c r="J27" s="54">
        <f>E27*0.85</f>
        <v>8.5</v>
      </c>
      <c r="K27" s="57" t="s">
        <v>64</v>
      </c>
    </row>
    <row r="28" s="2" customFormat="1" ht="25.5" customHeight="1" spans="1:11">
      <c r="A28" s="58" t="s">
        <v>69</v>
      </c>
      <c r="B28" s="58"/>
      <c r="C28" s="58"/>
      <c r="D28" s="58"/>
      <c r="E28" s="58"/>
      <c r="F28" s="58"/>
      <c r="G28" s="58"/>
      <c r="H28" s="58"/>
      <c r="I28" s="58"/>
      <c r="J28" s="69">
        <f>J8+SUM(J15:J27)</f>
        <v>94</v>
      </c>
      <c r="K28" s="74"/>
    </row>
    <row r="29" s="3" customFormat="1" spans="1:1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="4" customFormat="1" spans="1:1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="4" customFormat="1" spans="1:1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</row>
    <row r="32" s="4" customFormat="1" spans="1:1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="4" customFormat="1" spans="1:1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8:I28"/>
    <mergeCell ref="A29:K29"/>
    <mergeCell ref="A30:K30"/>
    <mergeCell ref="A31:K31"/>
    <mergeCell ref="A32:K32"/>
    <mergeCell ref="A33:K33"/>
    <mergeCell ref="A12:A13"/>
    <mergeCell ref="A14:A27"/>
    <mergeCell ref="B15:B24"/>
    <mergeCell ref="B25:B27"/>
    <mergeCell ref="C15:C18"/>
    <mergeCell ref="C19:C20"/>
    <mergeCell ref="C21:C23"/>
    <mergeCell ref="C25:C27"/>
    <mergeCell ref="K8:K11"/>
    <mergeCell ref="A7:C11"/>
    <mergeCell ref="H15:I23"/>
    <mergeCell ref="H25:I27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