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definedNames>
    <definedName name="_xlnm.Print_Area" localSheetId="0">'12.综合类'!$A$1:$K$26</definedName>
  </definedNames>
  <calcPr calcId="144525"/>
</workbook>
</file>

<file path=xl/sharedStrings.xml><?xml version="1.0" encoding="utf-8"?>
<sst xmlns="http://schemas.openxmlformats.org/spreadsheetml/2006/main" count="83" uniqueCount="71">
  <si>
    <r>
      <rPr>
        <b/>
        <sz val="18"/>
        <color indexed="8"/>
        <rFont val="宋体"/>
        <charset val="134"/>
      </rPr>
      <t>项目支出绩效自评表</t>
    </r>
    <r>
      <rPr>
        <sz val="18"/>
        <color indexed="8"/>
        <rFont val="宋体"/>
        <charset val="134"/>
      </rPr>
      <t xml:space="preserve"> </t>
    </r>
  </si>
  <si>
    <t>（2020年度）</t>
  </si>
  <si>
    <t>项目名称</t>
  </si>
  <si>
    <t>2020年路网设施建设运维</t>
  </si>
  <si>
    <t>主管部门及代码</t>
  </si>
  <si>
    <t>北京市交通委员会170</t>
  </si>
  <si>
    <t>实施单位</t>
  </si>
  <si>
    <t>北京市交通委员会门头沟公路分局</t>
  </si>
  <si>
    <t>项目资金                    （万元）</t>
  </si>
  <si>
    <t>年初预算数（A）</t>
  </si>
  <si>
    <t>全年预算数（B)</t>
  </si>
  <si>
    <t>全年执行数（C）</t>
  </si>
  <si>
    <t>分值（10分）</t>
  </si>
  <si>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</si>
  <si>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</si>
  <si>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</si>
  <si>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</si>
  <si>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</si>
  <si>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</si>
  <si>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</si>
  <si>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</si>
  <si>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</si>
  <si>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</si>
  <si>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</si>
  <si>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按照《2020年公路路网交通信息采集与发布设施投资分解计划》，情报板更新3套，超声波交调更新5套，微波交调更新2套，交调迁移更新1套，交调标志更新64套，新建交调1套；现共有201套路网外场设施和内场设施运维；现有潭柘寺、苛萝坨、东方红和梨园岭隧道机电设施运维。确保工程顺利实施、运维电费及时缴纳，提高全路网现代化管理与服务水平，提高设备使用效率，提升公路出行服务能力。</t>
  </si>
  <si>
    <t>《北京市交通委员会关于下达2020年度普通公路养护资金计划的通知》（京交公管发〔2019〕26号）和《北京市交通委员会关于下达2020年度隧道提质升级专项工程及路网建设运维切块资金调整计划的通知》（京交函〔2020〕1697号），情报板更新3套，超声波交调更新3套，激光交调更新2套，交调迁移更新1套 ，新建交调1套；现共有201套路网外场设施和内场设施运维；现有潭柘寺、苛萝坨、东方红和梨园岭隧道机电设施运维。确保工程顺利实施，提高全路网现代管理化与服务水平，提高设备使用效率，提升公路出行服务能力。</t>
  </si>
  <si>
    <t>绩效指标</t>
  </si>
  <si>
    <t>一级指标</t>
  </si>
  <si>
    <t>二级指标</t>
  </si>
  <si>
    <t>三级指标</t>
  </si>
  <si>
    <t>分值</t>
  </si>
  <si>
    <t>年度指标值(A)</t>
  </si>
  <si>
    <t>全年实际值(B)</t>
  </si>
  <si>
    <t>未完成原因分析</t>
  </si>
  <si>
    <t>产
出
指
标
(50分)</t>
  </si>
  <si>
    <t>数量指标
（15分）</t>
  </si>
  <si>
    <t>路网设施建设工程</t>
  </si>
  <si>
    <t>情报板更新3套，超声波交调更新5套，微波交调更新2套，交调迁移更新1套，交调标志更新64套，新建交调1套</t>
  </si>
  <si>
    <t>完成情报板更新3套，超声波交调更新4套，微波交调更新1套，新建交调1套，交调标志更新36处</t>
  </si>
  <si>
    <t>完成值达到指标值，记满分；未达到指标值，按B/A或A/B*该指标分值记分。(即较小的数/大数*该指标分值）</t>
  </si>
  <si>
    <t>根据调整计划（京交函〔2020〕1697号），依据调整后的计划完成建设工作。</t>
  </si>
  <si>
    <t>路网设施运维</t>
  </si>
  <si>
    <t>201套路网外场设施及内场设施运行维护</t>
  </si>
  <si>
    <t>隧道机电设施运维</t>
  </si>
  <si>
    <t>潭柘寺、苛萝坨、东方红和梨园岭隧道4座隧道的机电设施运行维护</t>
  </si>
  <si>
    <t>质量指标
（13分）</t>
  </si>
  <si>
    <t>路网系统建设</t>
  </si>
  <si>
    <t>根据《公路工程质量检验评定标准》要求，工程质量达到合格标准</t>
  </si>
  <si>
    <t>路网系统运维</t>
  </si>
  <si>
    <t>符合《北京市普通公路路网信息采集与发布设施运维技术规程》要求，达到合格等级</t>
  </si>
  <si>
    <t>≥99%</t>
  </si>
  <si>
    <t>隧道机电运维</t>
  </si>
  <si>
    <t>≥95%</t>
  </si>
  <si>
    <t>时效指标
（12分）</t>
  </si>
  <si>
    <t>招标采购时间：4月前；合同签订时间：5月前；施工时间：5月至8月；完工时间：9月前，竣工验收时间：10月底前</t>
  </si>
  <si>
    <t xml:space="preserve">2020年7月27日发布招标公告；
2020年9月16日签订施工合同；
施工时间：2020年9月27日-2020年11月22日；
完工时间：2020年11月22日；
验收时间：2020年12月
</t>
  </si>
  <si>
    <t>受新冠疫情等多方面因素影响，整体建设周期向后推移，但周期时间未发生变化。</t>
  </si>
  <si>
    <t>路网设施运维、隧道机电设施运维时间</t>
  </si>
  <si>
    <t>全年进行，年底前完成全部运维工作</t>
  </si>
  <si>
    <t>1月1日至12月31日</t>
  </si>
  <si>
    <t>成本指标
（10分）</t>
  </si>
  <si>
    <t>855.19万元</t>
  </si>
  <si>
    <t>853.212612万元</t>
  </si>
  <si>
    <t>在预算控制范围内得满分，超出预算按A/B*该指标分值计分</t>
  </si>
  <si>
    <t>效
果
指
标
(40分)</t>
  </si>
  <si>
    <t>效益指标
（40分）</t>
  </si>
  <si>
    <t>社会效益</t>
  </si>
  <si>
    <t>提高全路网现代化管理与服务水平，提升道路通行能力,延长设备的使用寿命，提高设备使用效率。保证道路交通运营安全，为出行公众提供良好的道路交通信息</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</si>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</sst>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31">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b/>
      <sz val="11"/>
      <color theme="1"/>
      <name val="宋体"/>
      <charset val="134"/>
      <scheme val="minor"/>
    </font>
    <font>
      <sz val="11"/>
      <color theme="1"/>
      <name val="宋体"/>
      <charset val="0"/>
      <scheme val="minor"/>
    </font>
    <font>
      <sz val="11"/>
      <color theme="0"/>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
      <sz val="12"/>
      <name val="宋体"/>
      <charset val="134"/>
    </font>
    <font>
      <b/>
      <sz val="11"/>
      <color rgb="FFFFFFFF"/>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FF0000"/>
      <name val="宋体"/>
      <charset val="0"/>
      <scheme val="minor"/>
    </font>
    <font>
      <sz val="11"/>
      <color indexed="8"/>
      <name val="宋体"/>
      <charset val="134"/>
    </font>
    <font>
      <sz val="10"/>
      <name val="Arial"/>
      <charset val="134"/>
    </font>
    <font>
      <b/>
      <sz val="11"/>
      <color theme="1"/>
      <name val="宋体"/>
      <charset val="0"/>
      <scheme val="minor"/>
    </font>
    <font>
      <b/>
      <sz val="11"/>
      <color theme="3"/>
      <name val="宋体"/>
      <charset val="134"/>
      <scheme val="minor"/>
    </font>
    <font>
      <sz val="11"/>
      <color rgb="FFFA7D00"/>
      <name val="宋体"/>
      <charset val="0"/>
      <scheme val="minor"/>
    </font>
    <font>
      <sz val="11"/>
      <color rgb="FF9C6500"/>
      <name val="宋体"/>
      <charset val="0"/>
      <scheme val="minor"/>
    </font>
    <font>
      <b/>
      <sz val="15"/>
      <color theme="3"/>
      <name val="宋体"/>
      <charset val="134"/>
      <scheme val="minor"/>
    </font>
    <font>
      <sz val="12"/>
      <color theme="1"/>
      <name val="宋体"/>
      <charset val="134"/>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6" tint="0.599993896298105"/>
        <bgColor indexed="64"/>
      </patternFill>
    </fill>
    <fill>
      <patternFill patternType="solid">
        <fgColor theme="7"/>
        <bgColor indexed="64"/>
      </patternFill>
    </fill>
    <fill>
      <patternFill patternType="solid">
        <fgColor rgb="FFA5A5A5"/>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9"/>
        <bgColor indexed="64"/>
      </patternFill>
    </fill>
    <fill>
      <patternFill patternType="solid">
        <fgColor theme="6"/>
        <bgColor indexed="64"/>
      </patternFill>
    </fill>
    <fill>
      <patternFill patternType="solid">
        <fgColor theme="5"/>
        <bgColor indexed="64"/>
      </patternFill>
    </fill>
    <fill>
      <patternFill patternType="solid">
        <fgColor theme="8"/>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4"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8" fillId="23" borderId="0" applyNumberFormat="0" applyBorder="0" applyAlignment="0" applyProtection="0">
      <alignment vertical="center"/>
    </xf>
    <xf numFmtId="0" fontId="18" fillId="16"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24" fillId="0" borderId="0"/>
    <xf numFmtId="0" fontId="0" fillId="14" borderId="19" applyNumberFormat="0" applyFont="0" applyAlignment="0" applyProtection="0">
      <alignment vertical="center"/>
    </xf>
    <xf numFmtId="0" fontId="9" fillId="27" borderId="0" applyNumberFormat="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9" fillId="0" borderId="17" applyNumberFormat="0" applyFill="0" applyAlignment="0" applyProtection="0">
      <alignment vertical="center"/>
    </xf>
    <xf numFmtId="0" fontId="15" fillId="0" borderId="17" applyNumberFormat="0" applyFill="0" applyAlignment="0" applyProtection="0">
      <alignment vertical="center"/>
    </xf>
    <xf numFmtId="0" fontId="9" fillId="32" borderId="0" applyNumberFormat="0" applyBorder="0" applyAlignment="0" applyProtection="0">
      <alignment vertical="center"/>
    </xf>
    <xf numFmtId="0" fontId="26" fillId="0" borderId="22" applyNumberFormat="0" applyFill="0" applyAlignment="0" applyProtection="0">
      <alignment vertical="center"/>
    </xf>
    <xf numFmtId="0" fontId="9" fillId="26" borderId="0" applyNumberFormat="0" applyBorder="0" applyAlignment="0" applyProtection="0">
      <alignment vertical="center"/>
    </xf>
    <xf numFmtId="0" fontId="14" fillId="10" borderId="16" applyNumberFormat="0" applyAlignment="0" applyProtection="0">
      <alignment vertical="center"/>
    </xf>
    <xf numFmtId="0" fontId="19" fillId="10" borderId="20" applyNumberFormat="0" applyAlignment="0" applyProtection="0">
      <alignment vertical="center"/>
    </xf>
    <xf numFmtId="0" fontId="17" fillId="13" borderId="18" applyNumberFormat="0" applyAlignment="0" applyProtection="0">
      <alignment vertical="center"/>
    </xf>
    <xf numFmtId="0" fontId="8" fillId="29" borderId="0" applyNumberFormat="0" applyBorder="0" applyAlignment="0" applyProtection="0">
      <alignment vertical="center"/>
    </xf>
    <xf numFmtId="0" fontId="9" fillId="19" borderId="0" applyNumberFormat="0" applyBorder="0" applyAlignment="0" applyProtection="0">
      <alignment vertical="center"/>
    </xf>
    <xf numFmtId="0" fontId="27" fillId="0" borderId="23" applyNumberFormat="0" applyFill="0" applyAlignment="0" applyProtection="0">
      <alignment vertical="center"/>
    </xf>
    <xf numFmtId="0" fontId="25" fillId="0" borderId="21" applyNumberFormat="0" applyFill="0" applyAlignment="0" applyProtection="0">
      <alignment vertical="center"/>
    </xf>
    <xf numFmtId="0" fontId="13" fillId="9" borderId="0" applyNumberFormat="0" applyBorder="0" applyAlignment="0" applyProtection="0">
      <alignment vertical="center"/>
    </xf>
    <xf numFmtId="0" fontId="28" fillId="31" borderId="0" applyNumberFormat="0" applyBorder="0" applyAlignment="0" applyProtection="0">
      <alignment vertical="center"/>
    </xf>
    <xf numFmtId="0" fontId="8" fillId="22" borderId="0" applyNumberFormat="0" applyBorder="0" applyAlignment="0" applyProtection="0">
      <alignment vertical="center"/>
    </xf>
    <xf numFmtId="0" fontId="9" fillId="5" borderId="0" applyNumberFormat="0" applyBorder="0" applyAlignment="0" applyProtection="0">
      <alignment vertical="center"/>
    </xf>
    <xf numFmtId="0" fontId="16" fillId="0" borderId="0"/>
    <xf numFmtId="0" fontId="8" fillId="25" borderId="0" applyNumberFormat="0" applyBorder="0" applyAlignment="0" applyProtection="0">
      <alignment vertical="center"/>
    </xf>
    <xf numFmtId="0" fontId="8" fillId="21" borderId="0" applyNumberFormat="0" applyBorder="0" applyAlignment="0" applyProtection="0">
      <alignment vertical="center"/>
    </xf>
    <xf numFmtId="0" fontId="8" fillId="4" borderId="0" applyNumberFormat="0" applyBorder="0" applyAlignment="0" applyProtection="0">
      <alignment vertical="center"/>
    </xf>
    <xf numFmtId="0" fontId="8" fillId="8" borderId="0" applyNumberFormat="0" applyBorder="0" applyAlignment="0" applyProtection="0">
      <alignment vertical="center"/>
    </xf>
    <xf numFmtId="0" fontId="9" fillId="18" borderId="0" applyNumberFormat="0" applyBorder="0" applyAlignment="0" applyProtection="0">
      <alignment vertical="center"/>
    </xf>
    <xf numFmtId="0" fontId="9" fillId="12" borderId="0" applyNumberFormat="0" applyBorder="0" applyAlignment="0" applyProtection="0">
      <alignment vertical="center"/>
    </xf>
    <xf numFmtId="0" fontId="8" fillId="24" borderId="0" applyNumberFormat="0" applyBorder="0" applyAlignment="0" applyProtection="0">
      <alignment vertical="center"/>
    </xf>
    <xf numFmtId="0" fontId="8" fillId="3" borderId="0" applyNumberFormat="0" applyBorder="0" applyAlignment="0" applyProtection="0">
      <alignment vertical="center"/>
    </xf>
    <xf numFmtId="0" fontId="9" fillId="20" borderId="0" applyNumberFormat="0" applyBorder="0" applyAlignment="0" applyProtection="0">
      <alignment vertical="center"/>
    </xf>
    <xf numFmtId="0" fontId="16" fillId="0" borderId="0"/>
    <xf numFmtId="0" fontId="8" fillId="28" borderId="0" applyNumberFormat="0" applyBorder="0" applyAlignment="0" applyProtection="0">
      <alignment vertical="center"/>
    </xf>
    <xf numFmtId="0" fontId="9" fillId="30" borderId="0" applyNumberFormat="0" applyBorder="0" applyAlignment="0" applyProtection="0">
      <alignment vertical="center"/>
    </xf>
    <xf numFmtId="0" fontId="9" fillId="17" borderId="0" applyNumberFormat="0" applyBorder="0" applyAlignment="0" applyProtection="0">
      <alignment vertical="center"/>
    </xf>
    <xf numFmtId="0" fontId="16" fillId="0" borderId="0"/>
    <xf numFmtId="0" fontId="8" fillId="2" borderId="0" applyNumberFormat="0" applyBorder="0" applyAlignment="0" applyProtection="0">
      <alignment vertical="center"/>
    </xf>
    <xf numFmtId="0" fontId="9" fillId="7" borderId="0" applyNumberFormat="0" applyBorder="0" applyAlignment="0" applyProtection="0">
      <alignment vertical="center"/>
    </xf>
    <xf numFmtId="0" fontId="16" fillId="0" borderId="0"/>
    <xf numFmtId="0" fontId="2" fillId="0" borderId="0">
      <alignment vertical="center"/>
    </xf>
    <xf numFmtId="0" fontId="2" fillId="0" borderId="0">
      <alignment vertical="center"/>
    </xf>
    <xf numFmtId="43" fontId="23" fillId="0" borderId="0" applyFont="0" applyFill="0" applyBorder="0" applyAlignment="0" applyProtection="0">
      <alignment vertical="center"/>
    </xf>
    <xf numFmtId="0" fontId="2" fillId="0" borderId="0"/>
    <xf numFmtId="0" fontId="2" fillId="0" borderId="0"/>
    <xf numFmtId="0" fontId="23" fillId="0" borderId="0"/>
    <xf numFmtId="0" fontId="23" fillId="0" borderId="0">
      <alignment vertical="center"/>
    </xf>
    <xf numFmtId="0" fontId="30" fillId="0" borderId="0"/>
  </cellStyleXfs>
  <cellXfs count="58">
    <xf numFmtId="0" fontId="0" fillId="0" borderId="0" xfId="0">
      <alignment vertical="center"/>
    </xf>
    <xf numFmtId="0" fontId="1" fillId="0" borderId="0" xfId="0" applyFont="1">
      <alignment vertical="center"/>
    </xf>
    <xf numFmtId="0" fontId="2" fillId="0" borderId="0" xfId="0" applyFont="1" applyFill="1">
      <alignment vertical="center"/>
    </xf>
    <xf numFmtId="0" fontId="2" fillId="0" borderId="0" xfId="0" applyFont="1" applyFill="1" applyBorder="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4" xfId="0" applyFont="1" applyFill="1" applyBorder="1" applyAlignment="1">
      <alignment vertical="center"/>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textRotation="255"/>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3" xfId="0" applyFont="1" applyFill="1" applyBorder="1">
      <alignment vertical="center"/>
    </xf>
    <xf numFmtId="0" fontId="2" fillId="0" borderId="14" xfId="0" applyFont="1" applyFill="1" applyBorder="1" applyAlignment="1">
      <alignment horizontal="center" vertical="center" textRotation="255"/>
    </xf>
    <xf numFmtId="0" fontId="2" fillId="0" borderId="2" xfId="0" applyNumberFormat="1" applyFont="1" applyFill="1" applyBorder="1" applyAlignment="1">
      <alignment vertical="center" wrapText="1"/>
    </xf>
    <xf numFmtId="0" fontId="2" fillId="0" borderId="3" xfId="0" applyNumberFormat="1" applyFont="1" applyFill="1" applyBorder="1" applyAlignment="1">
      <alignment vertical="center" wrapText="1"/>
    </xf>
    <xf numFmtId="0" fontId="2" fillId="0" borderId="4" xfId="0" applyNumberFormat="1" applyFont="1" applyFill="1" applyBorder="1" applyAlignment="1">
      <alignment vertical="center" wrapText="1"/>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5" xfId="0" applyFont="1" applyFill="1" applyBorder="1" applyAlignment="1">
      <alignment horizontal="center" vertical="center" textRotation="255"/>
    </xf>
    <xf numFmtId="0" fontId="2" fillId="0" borderId="13" xfId="54" applyFont="1" applyFill="1" applyBorder="1" applyAlignment="1">
      <alignment horizontal="center" vertical="center" wrapText="1"/>
    </xf>
    <xf numFmtId="0" fontId="2" fillId="0" borderId="2" xfId="47" applyFont="1" applyFill="1" applyBorder="1" applyAlignment="1">
      <alignment vertical="center" wrapText="1"/>
    </xf>
    <xf numFmtId="0" fontId="2" fillId="0" borderId="8" xfId="58" applyFont="1" applyFill="1" applyBorder="1" applyAlignment="1">
      <alignment horizontal="center" vertical="center" wrapText="1"/>
    </xf>
    <xf numFmtId="0" fontId="2" fillId="0" borderId="8" xfId="58" applyFont="1" applyFill="1" applyBorder="1" applyAlignment="1">
      <alignment horizontal="left" vertical="center" wrapText="1"/>
    </xf>
    <xf numFmtId="0" fontId="2" fillId="0" borderId="15" xfId="54" applyFont="1" applyFill="1" applyBorder="1" applyAlignment="1">
      <alignment horizontal="center" vertical="center" wrapText="1"/>
    </xf>
    <xf numFmtId="0" fontId="2" fillId="0" borderId="8" xfId="58" applyFont="1" applyFill="1" applyBorder="1" applyAlignment="1">
      <alignment vertical="center" wrapText="1"/>
    </xf>
    <xf numFmtId="0" fontId="7" fillId="0" borderId="8"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Border="1" applyAlignment="1">
      <alignment horizontal="left" vertical="center" wrapText="1"/>
    </xf>
    <xf numFmtId="0" fontId="2" fillId="0" borderId="0" xfId="0" applyFont="1" applyBorder="1" applyAlignment="1">
      <alignment horizontal="left" vertical="center"/>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4" xfId="0" applyFont="1" applyFill="1" applyBorder="1">
      <alignment vertical="center"/>
    </xf>
    <xf numFmtId="0" fontId="2" fillId="0" borderId="4" xfId="0" applyFont="1" applyFill="1" applyBorder="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tabSelected="1" view="pageBreakPreview" zoomScale="85" zoomScaleNormal="70" zoomScaleSheetLayoutView="85" topLeftCell="A16" workbookViewId="0">
      <selection activeCell="D18" sqref="$A18:$XFD18"/>
    </sheetView>
  </sheetViews>
  <sheetFormatPr defaultColWidth="9" defaultRowHeight="14"/>
  <cols>
    <col min="1" max="1" width="4.12727272727273" customWidth="1"/>
    <col min="2" max="3" width="9.25454545454545" customWidth="1"/>
    <col min="4" max="4" width="20.5" customWidth="1"/>
    <col min="5" max="5" width="16.2545454545455" style="5" customWidth="1"/>
    <col min="6" max="7" width="22.3454545454545" style="5" customWidth="1"/>
    <col min="8" max="8" width="13.1272727272727" customWidth="1"/>
    <col min="9" max="9" width="13.3727272727273" customWidth="1"/>
    <col min="10" max="10" width="8.5" style="6" customWidth="1"/>
    <col min="11" max="11" width="15.1272727272727" customWidth="1"/>
  </cols>
  <sheetData>
    <row r="1" ht="21" spans="1:11">
      <c r="A1" s="7"/>
      <c r="B1" s="7"/>
      <c r="C1" s="7"/>
      <c r="D1" s="7"/>
      <c r="E1" s="7"/>
      <c r="F1" s="7"/>
      <c r="G1" s="7"/>
      <c r="H1" s="7"/>
      <c r="I1" s="7"/>
      <c r="J1" s="7"/>
      <c r="K1" s="7"/>
    </row>
    <row r="2" ht="23" spans="1:11">
      <c r="A2" s="8" t="s">
        <v>0</v>
      </c>
      <c r="B2" s="9"/>
      <c r="C2" s="9"/>
      <c r="D2" s="9"/>
      <c r="E2" s="9"/>
      <c r="F2" s="9"/>
      <c r="G2" s="9"/>
      <c r="H2" s="9"/>
      <c r="I2" s="9"/>
      <c r="J2" s="9"/>
      <c r="K2" s="9"/>
    </row>
    <row r="3" s="1" customFormat="1" ht="23" spans="1:11">
      <c r="A3" s="10" t="s">
        <v>1</v>
      </c>
      <c r="B3" s="10"/>
      <c r="C3" s="10"/>
      <c r="D3" s="10"/>
      <c r="E3" s="10"/>
      <c r="F3" s="10"/>
      <c r="G3" s="10"/>
      <c r="H3" s="10"/>
      <c r="I3" s="10"/>
      <c r="J3" s="10"/>
      <c r="K3" s="10"/>
    </row>
    <row r="4" ht="8.25" customHeight="1" spans="1:11">
      <c r="A4" s="11"/>
      <c r="B4" s="11"/>
      <c r="C4" s="11"/>
      <c r="D4" s="11"/>
      <c r="E4" s="12"/>
      <c r="F4" s="12"/>
      <c r="G4" s="12"/>
      <c r="H4" s="11"/>
      <c r="I4" s="11"/>
      <c r="J4" s="51"/>
      <c r="K4" s="11"/>
    </row>
    <row r="5" s="2" customFormat="1" ht="20.25" customHeight="1" spans="1:11">
      <c r="A5" s="13" t="s">
        <v>2</v>
      </c>
      <c r="B5" s="14"/>
      <c r="C5" s="15"/>
      <c r="D5" s="13" t="s">
        <v>3</v>
      </c>
      <c r="E5" s="14"/>
      <c r="F5" s="14"/>
      <c r="G5" s="14"/>
      <c r="H5" s="14"/>
      <c r="I5" s="14"/>
      <c r="J5" s="14"/>
      <c r="K5" s="15"/>
    </row>
    <row r="6" s="2" customFormat="1" ht="20.25" customHeight="1" spans="1:11">
      <c r="A6" s="13" t="s">
        <v>4</v>
      </c>
      <c r="B6" s="14"/>
      <c r="C6" s="15"/>
      <c r="D6" s="13" t="s">
        <v>5</v>
      </c>
      <c r="E6" s="14"/>
      <c r="F6" s="15"/>
      <c r="G6" s="13" t="s">
        <v>6</v>
      </c>
      <c r="H6" s="15"/>
      <c r="I6" s="13" t="s">
        <v>7</v>
      </c>
      <c r="J6" s="14"/>
      <c r="K6" s="15"/>
    </row>
    <row r="7" s="2" customFormat="1" ht="20.25" customHeight="1" spans="1:11">
      <c r="A7" s="16" t="s">
        <v>8</v>
      </c>
      <c r="B7" s="17"/>
      <c r="C7" s="18"/>
      <c r="D7" s="19"/>
      <c r="E7" s="20" t="s">
        <v>9</v>
      </c>
      <c r="F7" s="20" t="s">
        <v>10</v>
      </c>
      <c r="G7" s="20" t="s">
        <v>11</v>
      </c>
      <c r="H7" s="20" t="s">
        <v>12</v>
      </c>
      <c r="I7" s="20" t="s">
        <v>13</v>
      </c>
      <c r="J7" s="20" t="s">
        <v>14</v>
      </c>
      <c r="K7" s="24" t="s">
        <v>15</v>
      </c>
    </row>
    <row r="8" s="2" customFormat="1" ht="17.25" customHeight="1" spans="1:11">
      <c r="A8" s="21"/>
      <c r="B8" s="22"/>
      <c r="C8" s="23"/>
      <c r="D8" s="19" t="s">
        <v>16</v>
      </c>
      <c r="E8" s="24">
        <v>855.19</v>
      </c>
      <c r="F8" s="24">
        <v>853.7216</v>
      </c>
      <c r="G8" s="24">
        <v>853.212612</v>
      </c>
      <c r="H8" s="24">
        <v>10</v>
      </c>
      <c r="I8" s="52">
        <f>+G8/F8</f>
        <v>0.999403800958064</v>
      </c>
      <c r="J8" s="20">
        <f>IF(H8*I8&lt;10,H8*I8,10)</f>
        <v>9.99403800958064</v>
      </c>
      <c r="K8" s="53" t="s">
        <v>17</v>
      </c>
    </row>
    <row r="9" s="2" customFormat="1" ht="18" customHeight="1" spans="1:11">
      <c r="A9" s="21"/>
      <c r="B9" s="22"/>
      <c r="C9" s="23"/>
      <c r="D9" s="19" t="s">
        <v>18</v>
      </c>
      <c r="E9" s="24">
        <v>855.19</v>
      </c>
      <c r="F9" s="24">
        <v>853.7216</v>
      </c>
      <c r="G9" s="24">
        <v>853.212612</v>
      </c>
      <c r="H9" s="24"/>
      <c r="I9" s="52"/>
      <c r="J9" s="20"/>
      <c r="K9" s="54"/>
    </row>
    <row r="10" s="2" customFormat="1" ht="18" customHeight="1" spans="1:11">
      <c r="A10" s="21"/>
      <c r="B10" s="22"/>
      <c r="C10" s="23"/>
      <c r="D10" s="19" t="s">
        <v>19</v>
      </c>
      <c r="E10" s="25"/>
      <c r="F10" s="24"/>
      <c r="G10" s="24"/>
      <c r="H10" s="24"/>
      <c r="I10" s="24"/>
      <c r="J10" s="20"/>
      <c r="K10" s="54"/>
    </row>
    <row r="11" s="2" customFormat="1" ht="21.75" customHeight="1" spans="1:11">
      <c r="A11" s="26"/>
      <c r="B11" s="27"/>
      <c r="C11" s="28"/>
      <c r="D11" s="19" t="s">
        <v>20</v>
      </c>
      <c r="E11" s="25"/>
      <c r="F11" s="24"/>
      <c r="G11" s="24"/>
      <c r="H11" s="24"/>
      <c r="I11" s="24"/>
      <c r="J11" s="20"/>
      <c r="K11" s="55"/>
    </row>
    <row r="12" s="2" customFormat="1" ht="25.5" customHeight="1" spans="1:11">
      <c r="A12" s="29" t="s">
        <v>21</v>
      </c>
      <c r="B12" s="30" t="s">
        <v>22</v>
      </c>
      <c r="C12" s="31"/>
      <c r="D12" s="31"/>
      <c r="E12" s="31"/>
      <c r="F12" s="32"/>
      <c r="G12" s="30" t="s">
        <v>23</v>
      </c>
      <c r="H12" s="33"/>
      <c r="I12" s="33"/>
      <c r="J12" s="33"/>
      <c r="K12" s="56"/>
    </row>
    <row r="13" s="2" customFormat="1" ht="117" customHeight="1" spans="1:11">
      <c r="A13" s="34"/>
      <c r="B13" s="35" t="s">
        <v>24</v>
      </c>
      <c r="C13" s="36"/>
      <c r="D13" s="36"/>
      <c r="E13" s="36"/>
      <c r="F13" s="37"/>
      <c r="G13" s="35" t="s">
        <v>25</v>
      </c>
      <c r="H13" s="36"/>
      <c r="I13" s="36"/>
      <c r="J13" s="36"/>
      <c r="K13" s="37"/>
    </row>
    <row r="14" s="2" customFormat="1" ht="25.9" customHeight="1" spans="1:11">
      <c r="A14" s="29" t="s">
        <v>26</v>
      </c>
      <c r="B14" s="38" t="s">
        <v>27</v>
      </c>
      <c r="C14" s="24" t="s">
        <v>28</v>
      </c>
      <c r="D14" s="24" t="s">
        <v>29</v>
      </c>
      <c r="E14" s="24" t="s">
        <v>30</v>
      </c>
      <c r="F14" s="38" t="s">
        <v>31</v>
      </c>
      <c r="G14" s="24" t="s">
        <v>32</v>
      </c>
      <c r="H14" s="39" t="s">
        <v>15</v>
      </c>
      <c r="I14" s="57"/>
      <c r="J14" s="20" t="s">
        <v>14</v>
      </c>
      <c r="K14" s="38" t="s">
        <v>33</v>
      </c>
    </row>
    <row r="15" s="2" customFormat="1" ht="77" customHeight="1" spans="1:11">
      <c r="A15" s="40"/>
      <c r="B15" s="41" t="s">
        <v>34</v>
      </c>
      <c r="C15" s="41" t="s">
        <v>35</v>
      </c>
      <c r="D15" s="42" t="s">
        <v>36</v>
      </c>
      <c r="E15" s="43">
        <v>5</v>
      </c>
      <c r="F15" s="44" t="s">
        <v>37</v>
      </c>
      <c r="G15" s="44" t="s">
        <v>38</v>
      </c>
      <c r="H15" s="16" t="s">
        <v>39</v>
      </c>
      <c r="I15" s="18"/>
      <c r="J15" s="43">
        <v>4.8</v>
      </c>
      <c r="K15" s="38" t="s">
        <v>40</v>
      </c>
    </row>
    <row r="16" s="2" customFormat="1" ht="39" customHeight="1" spans="1:11">
      <c r="A16" s="40"/>
      <c r="B16" s="45"/>
      <c r="C16" s="45"/>
      <c r="D16" s="42" t="s">
        <v>41</v>
      </c>
      <c r="E16" s="43">
        <v>5</v>
      </c>
      <c r="F16" s="46" t="s">
        <v>42</v>
      </c>
      <c r="G16" s="46" t="s">
        <v>42</v>
      </c>
      <c r="H16" s="21"/>
      <c r="I16" s="23"/>
      <c r="J16" s="43">
        <v>5</v>
      </c>
      <c r="K16" s="24"/>
    </row>
    <row r="17" s="2" customFormat="1" ht="48" customHeight="1" spans="1:11">
      <c r="A17" s="40"/>
      <c r="B17" s="45"/>
      <c r="C17" s="45"/>
      <c r="D17" s="42" t="s">
        <v>43</v>
      </c>
      <c r="E17" s="43">
        <v>5</v>
      </c>
      <c r="F17" s="46" t="s">
        <v>44</v>
      </c>
      <c r="G17" s="46" t="s">
        <v>44</v>
      </c>
      <c r="H17" s="21"/>
      <c r="I17" s="23"/>
      <c r="J17" s="43">
        <v>5</v>
      </c>
      <c r="K17" s="24"/>
    </row>
    <row r="18" s="2" customFormat="1" ht="57" customHeight="1" spans="1:11">
      <c r="A18" s="40"/>
      <c r="B18" s="45"/>
      <c r="C18" s="41" t="s">
        <v>45</v>
      </c>
      <c r="D18" s="42" t="s">
        <v>46</v>
      </c>
      <c r="E18" s="43">
        <v>3.5</v>
      </c>
      <c r="F18" s="44" t="s">
        <v>47</v>
      </c>
      <c r="G18" s="44" t="s">
        <v>47</v>
      </c>
      <c r="H18" s="21"/>
      <c r="I18" s="23"/>
      <c r="J18" s="43">
        <v>3.5</v>
      </c>
      <c r="K18" s="24"/>
    </row>
    <row r="19" s="2" customFormat="1" ht="56" spans="1:11">
      <c r="A19" s="40"/>
      <c r="B19" s="45"/>
      <c r="C19" s="45"/>
      <c r="D19" s="42" t="s">
        <v>48</v>
      </c>
      <c r="E19" s="43">
        <v>3.5</v>
      </c>
      <c r="F19" s="44" t="s">
        <v>49</v>
      </c>
      <c r="G19" s="44" t="s">
        <v>49</v>
      </c>
      <c r="H19" s="21"/>
      <c r="I19" s="23"/>
      <c r="J19" s="43">
        <v>3.5</v>
      </c>
      <c r="K19" s="24"/>
    </row>
    <row r="20" s="2" customFormat="1" ht="37.5" customHeight="1" spans="1:11">
      <c r="A20" s="40"/>
      <c r="B20" s="45"/>
      <c r="C20" s="45"/>
      <c r="D20" s="42" t="s">
        <v>48</v>
      </c>
      <c r="E20" s="43">
        <v>3</v>
      </c>
      <c r="F20" s="43" t="s">
        <v>50</v>
      </c>
      <c r="G20" s="43" t="s">
        <v>50</v>
      </c>
      <c r="H20" s="21"/>
      <c r="I20" s="23"/>
      <c r="J20" s="43">
        <v>3</v>
      </c>
      <c r="K20" s="24"/>
    </row>
    <row r="21" s="2" customFormat="1" ht="37.5" customHeight="1" spans="1:11">
      <c r="A21" s="40"/>
      <c r="B21" s="45"/>
      <c r="C21" s="45"/>
      <c r="D21" s="42" t="s">
        <v>51</v>
      </c>
      <c r="E21" s="43">
        <v>3</v>
      </c>
      <c r="F21" s="43" t="s">
        <v>52</v>
      </c>
      <c r="G21" s="43" t="s">
        <v>52</v>
      </c>
      <c r="H21" s="21"/>
      <c r="I21" s="23"/>
      <c r="J21" s="43">
        <v>3</v>
      </c>
      <c r="K21" s="24"/>
    </row>
    <row r="22" s="2" customFormat="1" ht="168" spans="1:11">
      <c r="A22" s="40"/>
      <c r="B22" s="45"/>
      <c r="C22" s="41" t="s">
        <v>53</v>
      </c>
      <c r="D22" s="42" t="s">
        <v>46</v>
      </c>
      <c r="E22" s="24">
        <v>6</v>
      </c>
      <c r="F22" s="44" t="s">
        <v>54</v>
      </c>
      <c r="G22" s="44" t="s">
        <v>55</v>
      </c>
      <c r="H22" s="21"/>
      <c r="I22" s="23"/>
      <c r="J22" s="43">
        <v>4</v>
      </c>
      <c r="K22" s="38" t="s">
        <v>56</v>
      </c>
    </row>
    <row r="23" s="2" customFormat="1" ht="46" customHeight="1" spans="1:11">
      <c r="A23" s="40"/>
      <c r="B23" s="45"/>
      <c r="C23" s="45"/>
      <c r="D23" s="42" t="s">
        <v>57</v>
      </c>
      <c r="E23" s="24">
        <v>6</v>
      </c>
      <c r="F23" s="43" t="s">
        <v>58</v>
      </c>
      <c r="G23" s="43" t="s">
        <v>59</v>
      </c>
      <c r="H23" s="21"/>
      <c r="I23" s="23"/>
      <c r="J23" s="43">
        <v>6</v>
      </c>
      <c r="K23" s="24"/>
    </row>
    <row r="24" s="2" customFormat="1" ht="28.5" customHeight="1" spans="1:11">
      <c r="A24" s="40"/>
      <c r="B24" s="45"/>
      <c r="C24" s="41" t="s">
        <v>60</v>
      </c>
      <c r="D24" s="42" t="s">
        <v>46</v>
      </c>
      <c r="E24" s="24">
        <v>10</v>
      </c>
      <c r="F24" s="43" t="s">
        <v>61</v>
      </c>
      <c r="G24" s="43" t="s">
        <v>62</v>
      </c>
      <c r="H24" s="16" t="s">
        <v>63</v>
      </c>
      <c r="I24" s="18"/>
      <c r="J24" s="43">
        <v>10</v>
      </c>
      <c r="K24" s="24"/>
    </row>
    <row r="25" s="2" customFormat="1" ht="205" customHeight="1" spans="1:11">
      <c r="A25" s="40"/>
      <c r="B25" s="41" t="s">
        <v>64</v>
      </c>
      <c r="C25" s="41" t="s">
        <v>65</v>
      </c>
      <c r="D25" s="42" t="s">
        <v>66</v>
      </c>
      <c r="E25" s="24">
        <v>40</v>
      </c>
      <c r="F25" s="44" t="s">
        <v>67</v>
      </c>
      <c r="G25" s="44" t="s">
        <v>67</v>
      </c>
      <c r="H25" s="16" t="s">
        <v>68</v>
      </c>
      <c r="I25" s="18"/>
      <c r="J25" s="43">
        <v>35</v>
      </c>
      <c r="K25" s="38" t="s">
        <v>69</v>
      </c>
    </row>
    <row r="26" s="2" customFormat="1" ht="25.5" customHeight="1" spans="1:11">
      <c r="A26" s="47" t="s">
        <v>70</v>
      </c>
      <c r="B26" s="47"/>
      <c r="C26" s="47"/>
      <c r="D26" s="47"/>
      <c r="E26" s="47"/>
      <c r="F26" s="47"/>
      <c r="G26" s="47"/>
      <c r="H26" s="47"/>
      <c r="I26" s="47"/>
      <c r="J26" s="20">
        <f>J8+SUM(J15:J25)</f>
        <v>92.7940380095806</v>
      </c>
      <c r="K26" s="19"/>
    </row>
    <row r="27" s="3" customFormat="1" spans="1:11">
      <c r="A27" s="48"/>
      <c r="B27" s="48"/>
      <c r="C27" s="48"/>
      <c r="D27" s="48"/>
      <c r="E27" s="48"/>
      <c r="F27" s="48"/>
      <c r="G27" s="48"/>
      <c r="H27" s="48"/>
      <c r="I27" s="48"/>
      <c r="J27" s="48"/>
      <c r="K27" s="48"/>
    </row>
    <row r="28" s="4" customFormat="1" spans="1:11">
      <c r="A28" s="49"/>
      <c r="B28" s="49"/>
      <c r="C28" s="49"/>
      <c r="D28" s="49"/>
      <c r="E28" s="49"/>
      <c r="F28" s="49"/>
      <c r="G28" s="49"/>
      <c r="H28" s="49"/>
      <c r="I28" s="49"/>
      <c r="J28" s="49"/>
      <c r="K28" s="49"/>
    </row>
    <row r="29" s="4" customFormat="1" spans="1:11">
      <c r="A29" s="49"/>
      <c r="B29" s="49"/>
      <c r="C29" s="49"/>
      <c r="D29" s="49"/>
      <c r="E29" s="49"/>
      <c r="F29" s="49"/>
      <c r="G29" s="49"/>
      <c r="H29" s="49"/>
      <c r="I29" s="49"/>
      <c r="J29" s="49"/>
      <c r="K29" s="49"/>
    </row>
    <row r="30" s="4" customFormat="1" spans="1:11">
      <c r="A30" s="50"/>
      <c r="B30" s="50"/>
      <c r="C30" s="50"/>
      <c r="D30" s="50"/>
      <c r="E30" s="50"/>
      <c r="F30" s="50"/>
      <c r="G30" s="50"/>
      <c r="H30" s="50"/>
      <c r="I30" s="50"/>
      <c r="J30" s="50"/>
      <c r="K30" s="50"/>
    </row>
    <row r="31" s="4" customFormat="1" spans="1:11">
      <c r="A31" s="50"/>
      <c r="B31" s="50"/>
      <c r="C31" s="50"/>
      <c r="D31" s="50"/>
      <c r="E31" s="50"/>
      <c r="F31" s="50"/>
      <c r="G31" s="50"/>
      <c r="H31" s="50"/>
      <c r="I31" s="50"/>
      <c r="J31" s="50"/>
      <c r="K31" s="50"/>
    </row>
  </sheetData>
  <mergeCells count="31">
    <mergeCell ref="A1:K1"/>
    <mergeCell ref="A2:K2"/>
    <mergeCell ref="A3:K3"/>
    <mergeCell ref="A5:C5"/>
    <mergeCell ref="D5:K5"/>
    <mergeCell ref="A6:C6"/>
    <mergeCell ref="D6:F6"/>
    <mergeCell ref="G6:H6"/>
    <mergeCell ref="I6:K6"/>
    <mergeCell ref="B12:F12"/>
    <mergeCell ref="G12:K12"/>
    <mergeCell ref="B13:F13"/>
    <mergeCell ref="G13:K13"/>
    <mergeCell ref="H14:I14"/>
    <mergeCell ref="H24:I24"/>
    <mergeCell ref="H25:I25"/>
    <mergeCell ref="A26:I26"/>
    <mergeCell ref="A27:K27"/>
    <mergeCell ref="A28:K28"/>
    <mergeCell ref="A29:K29"/>
    <mergeCell ref="A30:K30"/>
    <mergeCell ref="A31:K31"/>
    <mergeCell ref="A12:A13"/>
    <mergeCell ref="A14:A25"/>
    <mergeCell ref="B15:B24"/>
    <mergeCell ref="C15:C17"/>
    <mergeCell ref="C18:C21"/>
    <mergeCell ref="C22:C23"/>
    <mergeCell ref="K8:K11"/>
    <mergeCell ref="H15:I23"/>
    <mergeCell ref="A7:C11"/>
  </mergeCells>
  <pageMargins left="0.354330708661417" right="0.354330708661417" top="0.393700787401575" bottom="0.393700787401575" header="0.511811023622047" footer="0.511811023622047"/>
  <pageSetup paperSize="9" scale="61"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2021-06-02T06:45:55Z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