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'12.综合类'!$A$1:$K$21</definedName>
  </definedNames>
  <calcPr calcId="144525"/>
</workbook>
</file>

<file path=xl/sharedStrings.xml><?xml version="1.0" encoding="utf-8"?>
<sst xmlns="http://schemas.openxmlformats.org/spreadsheetml/2006/main" count="66" uniqueCount="59">
  <si>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</si>
  <si>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</si>
  <si>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</si>
  <si>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2020年道班日常运行费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</si>
  <si>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</si>
  <si>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</si>
  <si>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</si>
  <si>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</si>
  <si>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</si>
  <si>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</si>
  <si>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</si>
  <si>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</si>
  <si>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</si>
  <si>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</si>
  <si>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</si>
  <si>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</si>
  <si>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</si>
  <si>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</si>
  <si>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</si>
  <si>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</si>
  <si>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</si>
  <si>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</si>
  <si>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</si>
  <si>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</si>
  <si>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年度目标：做好门头沟公路分局管理8个道班的资产完好和正常使用，对有值守条件的5个道班进行看护，对不具备值守条件的3个道班进行日常巡视。</t>
  </si>
  <si>
    <t>2020年已完成对门头沟公路分局对有值守条件的5个道班进行看护，对不具备值守条件的3个道班进行日常巡视。为区域内公路日常养护、应急抢险的需要提供物资储备、机械停放等支撑。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</si>
  <si>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</si>
  <si>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</si>
  <si>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</si>
  <si>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</si>
  <si>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</si>
  <si>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</si>
  <si>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</si>
  <si>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</si>
  <si>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</si>
  <si>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</si>
  <si>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道班看护数量</t>
  </si>
  <si>
    <t>5个</t>
  </si>
  <si>
    <t>完成值达到指标值，记满分；未达到指标值，按B/A或A/B*该指标分值记分。(即较小的数/大数*该指标分值）</t>
  </si>
  <si>
    <t>道班日常巡视数量</t>
  </si>
  <si>
    <t>3个</t>
  </si>
  <si>
    <t>质量指标
（13分）</t>
  </si>
  <si>
    <t>工作标准</t>
  </si>
  <si>
    <t>保证8个道班的资产完好和正常使用</t>
  </si>
  <si>
    <t>时效指标
（12分）</t>
  </si>
  <si>
    <t>实施进度</t>
  </si>
  <si>
    <t>道班日常运行工作贯穿全年，12月底完成项目验收</t>
  </si>
  <si>
    <t>成本指标
（10分）</t>
  </si>
  <si>
    <t>项目预算控制数</t>
  </si>
  <si>
    <t>51.25万元</t>
  </si>
  <si>
    <t>51.2097万元</t>
  </si>
  <si>
    <t>在预算控制范围内得满分，超出预算按A/B*该指标分值计分</t>
  </si>
  <si>
    <t>效
果
指
标
(40分)</t>
  </si>
  <si>
    <t>效益指标
（40分）</t>
  </si>
  <si>
    <t>社会效益</t>
  </si>
  <si>
    <t>为区域内公路日常养护、应急抢险的需要提供物资储备、机械停放等支撑，在保障资产完整的同时，提供更好的公路运行保障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</si>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</sst>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/>
    <xf numFmtId="0" fontId="0" fillId="17" borderId="21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30" fillId="24" borderId="23" applyNumberFormat="0" applyAlignment="0" applyProtection="0">
      <alignment vertical="center"/>
    </xf>
    <xf numFmtId="0" fontId="31" fillId="24" borderId="17" applyNumberFormat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0" borderId="0"/>
    <xf numFmtId="0" fontId="12" fillId="1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0" borderId="0"/>
    <xf numFmtId="0" fontId="12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0"/>
    <xf numFmtId="0" fontId="12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0" borderId="0"/>
    <xf numFmtId="0" fontId="2" fillId="0" borderId="0">
      <alignment vertical="center"/>
    </xf>
    <xf numFmtId="0" fontId="2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8" fillId="0" borderId="0"/>
    <xf numFmtId="0" fontId="28" fillId="0" borderId="0">
      <alignment vertical="center"/>
    </xf>
    <xf numFmtId="0" fontId="32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Fill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49" fontId="8" fillId="0" borderId="2" xfId="47" applyNumberFormat="1" applyFont="1" applyFill="1" applyBorder="1" applyAlignment="1">
      <alignment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8" xfId="58" applyFont="1" applyFill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85" zoomScaleNormal="85" zoomScaleSheetLayoutView="85" topLeftCell="A4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15.2545454545455" style="5" customWidth="1"/>
    <col min="7" max="7" width="16.2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9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51.25</v>
      </c>
      <c r="F8" s="27">
        <v>51.25</v>
      </c>
      <c r="G8" s="27">
        <v>51.2097</v>
      </c>
      <c r="H8" s="27">
        <v>10</v>
      </c>
      <c r="I8" s="60">
        <f>+G8/F8</f>
        <v>0.999213658536585</v>
      </c>
      <c r="J8" s="23">
        <f>IF(H8*I8&lt;10,H8*I8,10)</f>
        <v>9.99213658536585</v>
      </c>
      <c r="K8" s="61" t="s">
        <v>17</v>
      </c>
    </row>
    <row r="9" s="2" customFormat="1" ht="18" customHeight="1" spans="1:11">
      <c r="A9" s="24"/>
      <c r="B9" s="25"/>
      <c r="C9" s="26"/>
      <c r="D9" s="28" t="s">
        <v>18</v>
      </c>
      <c r="E9" s="27">
        <v>51.25</v>
      </c>
      <c r="F9" s="27">
        <v>51.25</v>
      </c>
      <c r="G9" s="27">
        <v>51.2097</v>
      </c>
      <c r="H9" s="27"/>
      <c r="I9" s="60"/>
      <c r="J9" s="23"/>
      <c r="K9" s="62"/>
    </row>
    <row r="10" s="2" customFormat="1" ht="18" customHeight="1" spans="1:11">
      <c r="A10" s="24"/>
      <c r="B10" s="25"/>
      <c r="C10" s="26"/>
      <c r="D10" s="28" t="s">
        <v>19</v>
      </c>
      <c r="E10" s="29"/>
      <c r="F10" s="30"/>
      <c r="G10" s="27"/>
      <c r="H10" s="27"/>
      <c r="I10" s="27"/>
      <c r="J10" s="63"/>
      <c r="K10" s="62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63"/>
      <c r="K11" s="64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5"/>
    </row>
    <row r="13" s="2" customFormat="1" ht="63.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5" t="s">
        <v>26</v>
      </c>
      <c r="B14" s="44" t="s">
        <v>27</v>
      </c>
      <c r="C14" s="27" t="s">
        <v>28</v>
      </c>
      <c r="D14" s="27" t="s">
        <v>29</v>
      </c>
      <c r="E14" s="27" t="s">
        <v>30</v>
      </c>
      <c r="F14" s="44" t="s">
        <v>31</v>
      </c>
      <c r="G14" s="27" t="s">
        <v>32</v>
      </c>
      <c r="H14" s="45" t="s">
        <v>15</v>
      </c>
      <c r="I14" s="66"/>
      <c r="J14" s="63" t="s">
        <v>14</v>
      </c>
      <c r="K14" s="44" t="s">
        <v>33</v>
      </c>
    </row>
    <row r="15" s="2" customFormat="1" spans="1:11">
      <c r="A15" s="46"/>
      <c r="B15" s="47" t="s">
        <v>34</v>
      </c>
      <c r="C15" s="47" t="s">
        <v>35</v>
      </c>
      <c r="D15" s="48" t="s">
        <v>36</v>
      </c>
      <c r="E15" s="49">
        <v>7.5</v>
      </c>
      <c r="F15" s="49" t="s">
        <v>37</v>
      </c>
      <c r="G15" s="49" t="s">
        <v>37</v>
      </c>
      <c r="H15" s="19" t="s">
        <v>38</v>
      </c>
      <c r="I15" s="21"/>
      <c r="J15" s="49">
        <v>7.5</v>
      </c>
      <c r="K15" s="27"/>
    </row>
    <row r="16" s="2" customFormat="1" spans="1:11">
      <c r="A16" s="46"/>
      <c r="B16" s="50"/>
      <c r="C16" s="50"/>
      <c r="D16" s="48" t="s">
        <v>39</v>
      </c>
      <c r="E16" s="49">
        <v>7.5</v>
      </c>
      <c r="F16" s="49" t="s">
        <v>40</v>
      </c>
      <c r="G16" s="49" t="s">
        <v>40</v>
      </c>
      <c r="H16" s="24"/>
      <c r="I16" s="26"/>
      <c r="J16" s="49">
        <v>7.5</v>
      </c>
      <c r="K16" s="27"/>
    </row>
    <row r="17" s="2" customFormat="1" ht="82.5" customHeight="1" spans="1:11">
      <c r="A17" s="46"/>
      <c r="B17" s="50"/>
      <c r="C17" s="47" t="s">
        <v>41</v>
      </c>
      <c r="D17" s="51" t="s">
        <v>42</v>
      </c>
      <c r="E17" s="52">
        <v>13</v>
      </c>
      <c r="F17" s="53" t="s">
        <v>43</v>
      </c>
      <c r="G17" s="53" t="s">
        <v>43</v>
      </c>
      <c r="H17" s="24"/>
      <c r="I17" s="26"/>
      <c r="J17" s="49">
        <v>13</v>
      </c>
      <c r="K17" s="27"/>
    </row>
    <row r="18" s="2" customFormat="1" ht="84.75" customHeight="1" spans="1:11">
      <c r="A18" s="46"/>
      <c r="B18" s="50"/>
      <c r="C18" s="47" t="s">
        <v>44</v>
      </c>
      <c r="D18" s="51" t="s">
        <v>45</v>
      </c>
      <c r="E18" s="27">
        <v>12</v>
      </c>
      <c r="F18" s="53" t="s">
        <v>46</v>
      </c>
      <c r="G18" s="53" t="s">
        <v>46</v>
      </c>
      <c r="H18" s="24"/>
      <c r="I18" s="26"/>
      <c r="J18" s="49">
        <v>12</v>
      </c>
      <c r="K18" s="27"/>
    </row>
    <row r="19" s="2" customFormat="1" ht="28.5" customHeight="1" spans="1:11">
      <c r="A19" s="46"/>
      <c r="B19" s="50"/>
      <c r="C19" s="47" t="s">
        <v>47</v>
      </c>
      <c r="D19" s="51" t="s">
        <v>48</v>
      </c>
      <c r="E19" s="27">
        <v>10</v>
      </c>
      <c r="F19" s="54" t="s">
        <v>49</v>
      </c>
      <c r="G19" s="54" t="s">
        <v>50</v>
      </c>
      <c r="H19" s="19" t="s">
        <v>51</v>
      </c>
      <c r="I19" s="21"/>
      <c r="J19" s="49">
        <v>10</v>
      </c>
      <c r="K19" s="27"/>
    </row>
    <row r="20" s="2" customFormat="1" ht="205" customHeight="1" spans="1:11">
      <c r="A20" s="46"/>
      <c r="B20" s="47" t="s">
        <v>52</v>
      </c>
      <c r="C20" s="47" t="s">
        <v>53</v>
      </c>
      <c r="D20" s="55" t="s">
        <v>54</v>
      </c>
      <c r="E20" s="27">
        <v>40</v>
      </c>
      <c r="F20" s="53" t="s">
        <v>55</v>
      </c>
      <c r="G20" s="53" t="s">
        <v>55</v>
      </c>
      <c r="H20" s="19" t="s">
        <v>56</v>
      </c>
      <c r="I20" s="21"/>
      <c r="J20" s="49">
        <v>35</v>
      </c>
      <c r="K20" s="44" t="s">
        <v>57</v>
      </c>
    </row>
    <row r="21" s="2" customFormat="1" ht="25.5" customHeight="1" spans="1:11">
      <c r="A21" s="56" t="s">
        <v>58</v>
      </c>
      <c r="B21" s="56"/>
      <c r="C21" s="56"/>
      <c r="D21" s="56"/>
      <c r="E21" s="56"/>
      <c r="F21" s="56"/>
      <c r="G21" s="56"/>
      <c r="H21" s="56"/>
      <c r="I21" s="56"/>
      <c r="J21" s="63">
        <f>J8+SUM(J15:J20)</f>
        <v>94.9921365853659</v>
      </c>
      <c r="K21" s="67"/>
    </row>
    <row r="22" s="3" customFormat="1" spans="1:11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</row>
    <row r="23" s="4" customFormat="1" spans="1:1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="4" customFormat="1" spans="1:1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="4" customFormat="1" spans="1:11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="4" customFormat="1" spans="1:1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5:C16"/>
    <mergeCell ref="K8:K11"/>
    <mergeCell ref="A7:C11"/>
    <mergeCell ref="H15:I18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