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'12.综合类'!$A$1:$K$25</definedName>
  </definedNames>
  <calcPr calcId="144525"/>
</workbook>
</file>

<file path=xl/sharedStrings.xml><?xml version="1.0" encoding="utf-8"?>
<sst xmlns="http://schemas.openxmlformats.org/spreadsheetml/2006/main" count="79" uniqueCount="64">
  <si>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</si>
  <si>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</si>
  <si>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</si>
  <si>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2020年公路及桥梁大修项目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</si>
  <si>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</si>
  <si>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</si>
  <si>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</si>
  <si>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</si>
  <si>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</si>
  <si>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</si>
  <si>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</si>
  <si>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</si>
  <si>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</si>
  <si>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</si>
  <si>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</si>
  <si>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</si>
  <si>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</si>
  <si>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</si>
  <si>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</si>
  <si>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</si>
  <si>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</si>
  <si>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</si>
  <si>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</si>
  <si>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</si>
  <si>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年度目标：按照《公路工程质量检验评定标准》JTG F80/1-2017的要求，完成高芹路大修工程、G109大修工程，野溪立交桥旧桥改造工程60%的大修工作，有效提高现有路况水平，改善行车安全性和舒适性，为周边居民提供保障性服务。</t>
  </si>
  <si>
    <t>按照《公路工程质量检验评定标准》的要求，完成高芹路大修工程、G109预防性养护工程等大修工作，有效增强道路的通行能力、缓解交通压力，为周边居民提供保障性服务。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</si>
  <si>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</si>
  <si>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</si>
  <si>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</si>
  <si>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</si>
  <si>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</si>
  <si>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</si>
  <si>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</si>
  <si>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</si>
  <si>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</si>
  <si>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</si>
  <si>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高芹路大修工程</t>
  </si>
  <si>
    <t>长度15.13公里，面积11.8万平米</t>
  </si>
  <si>
    <t>完成值达到指标值，记满分；未达到指标值，按B/A或A/B*该指标分值记分。(即较小的数/大数*该指标分值）</t>
  </si>
  <si>
    <t>G109大修工程</t>
  </si>
  <si>
    <t>长度22.3公里，面积15.9万平米</t>
  </si>
  <si>
    <t>质量指标
（13分）</t>
  </si>
  <si>
    <t>工程质量标准</t>
  </si>
  <si>
    <t>根据《公路工程质量检验评定标准》要求，工程质量达到合格标准</t>
  </si>
  <si>
    <t>时效指标
（12分）</t>
  </si>
  <si>
    <t>4月底前完成招标工作，5月底前开工建设，10月底前完成建设任务，12月底前竣工验收</t>
  </si>
  <si>
    <t>成本指标
（10分）</t>
  </si>
  <si>
    <t>预算控制数</t>
  </si>
  <si>
    <t>5600万元</t>
  </si>
  <si>
    <t>3920万元</t>
  </si>
  <si>
    <t>在预算控制范围内得满分，超出预算按A/B*该指标分值计分</t>
  </si>
  <si>
    <t>效
果
指
标
(40分)</t>
  </si>
  <si>
    <t>效益指标
（40分）</t>
  </si>
  <si>
    <t>社会效益</t>
  </si>
  <si>
    <t>改善现有道路的路况，为周边区域提供便利的交通条件，促进区域的经济发展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</si>
  <si>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</si>
  <si>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</si>
  <si>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经济效益</t>
  </si>
  <si>
    <t>保证道路交通运营安全，提高驾乘人员的舒适感；为公路桥梁通行和铁路运营提供安全，促进社会和谐发展</t>
  </si>
  <si>
    <t>环境效益</t>
  </si>
  <si>
    <t>旧沥青路面铣刨回收率95%以上，采用路面再生材料和施工工艺，降低碳排放；大修段落路面、预养段落路面、改造桥梁维持在良好的技术状态，确保车辆正常通行</t>
  </si>
  <si>
    <t>可持续效益</t>
  </si>
  <si>
    <t>在大修周期内道路技术状况保持良好，延长道路寿命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</si>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</sst>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1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/>
    <xf numFmtId="0" fontId="0" fillId="2" borderId="17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1" fillId="24" borderId="22" applyNumberFormat="0" applyAlignment="0" applyProtection="0">
      <alignment vertical="center"/>
    </xf>
    <xf numFmtId="0" fontId="30" fillId="24" borderId="20" applyNumberFormat="0" applyAlignment="0" applyProtection="0">
      <alignment vertical="center"/>
    </xf>
    <xf numFmtId="0" fontId="25" fillId="17" borderId="21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0" borderId="0"/>
    <xf numFmtId="0" fontId="16" fillId="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0" borderId="0"/>
    <xf numFmtId="0" fontId="16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0" borderId="0"/>
    <xf numFmtId="0" fontId="16" fillId="2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9" fillId="0" borderId="13" xfId="47" applyFont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13" xfId="58" applyFont="1" applyFill="1" applyBorder="1" applyAlignment="1">
      <alignment vertical="center" wrapText="1"/>
    </xf>
    <xf numFmtId="49" fontId="9" fillId="0" borderId="2" xfId="47" applyNumberFormat="1" applyFont="1" applyBorder="1" applyAlignment="1">
      <alignment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="85" zoomScaleNormal="70" zoomScaleSheetLayoutView="85" topLeftCell="A22" workbookViewId="0">
      <selection activeCell="G23" sqref="G23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7" width="20.8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5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5600</v>
      </c>
      <c r="F8" s="27">
        <v>3920</v>
      </c>
      <c r="G8" s="27">
        <v>3920</v>
      </c>
      <c r="H8" s="27">
        <v>10</v>
      </c>
      <c r="I8" s="66">
        <f>+G8/F8</f>
        <v>1</v>
      </c>
      <c r="J8" s="23">
        <f>IF(H8*I8&lt;10,H8*I8,10)</f>
        <v>10</v>
      </c>
      <c r="K8" s="67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5600</v>
      </c>
      <c r="F9" s="27">
        <v>3920</v>
      </c>
      <c r="G9" s="27">
        <v>3920</v>
      </c>
      <c r="H9" s="27"/>
      <c r="I9" s="66"/>
      <c r="J9" s="23"/>
      <c r="K9" s="68"/>
    </row>
    <row r="10" s="2" customFormat="1" ht="18" customHeight="1" spans="1:11">
      <c r="A10" s="24"/>
      <c r="B10" s="25"/>
      <c r="C10" s="26"/>
      <c r="D10" s="28" t="s">
        <v>19</v>
      </c>
      <c r="E10" s="29"/>
      <c r="F10" s="30"/>
      <c r="G10" s="27"/>
      <c r="H10" s="27"/>
      <c r="I10" s="27"/>
      <c r="J10" s="69"/>
      <c r="K10" s="68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9"/>
      <c r="K11" s="70"/>
    </row>
    <row r="12" s="2" customFormat="1" ht="19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1"/>
    </row>
    <row r="13" s="2" customFormat="1" ht="63.75" customHeight="1" spans="1:11">
      <c r="A13" s="40"/>
      <c r="B13" s="41" t="s">
        <v>24</v>
      </c>
      <c r="C13" s="42"/>
      <c r="D13" s="42"/>
      <c r="E13" s="42"/>
      <c r="F13" s="43"/>
      <c r="G13" s="44" t="s">
        <v>25</v>
      </c>
      <c r="H13" s="45"/>
      <c r="I13" s="45"/>
      <c r="J13" s="45"/>
      <c r="K13" s="72"/>
    </row>
    <row r="14" s="2" customFormat="1" ht="25.9" customHeight="1" spans="1:11">
      <c r="A14" s="35" t="s">
        <v>26</v>
      </c>
      <c r="B14" s="46" t="s">
        <v>27</v>
      </c>
      <c r="C14" s="27" t="s">
        <v>28</v>
      </c>
      <c r="D14" s="27" t="s">
        <v>29</v>
      </c>
      <c r="E14" s="27" t="s">
        <v>30</v>
      </c>
      <c r="F14" s="46" t="s">
        <v>31</v>
      </c>
      <c r="G14" s="27" t="s">
        <v>32</v>
      </c>
      <c r="H14" s="47" t="s">
        <v>15</v>
      </c>
      <c r="I14" s="73"/>
      <c r="J14" s="69" t="s">
        <v>14</v>
      </c>
      <c r="K14" s="46" t="s">
        <v>33</v>
      </c>
    </row>
    <row r="15" s="2" customFormat="1" ht="49" customHeight="1" spans="1:11">
      <c r="A15" s="48"/>
      <c r="B15" s="49" t="s">
        <v>34</v>
      </c>
      <c r="C15" s="50" t="s">
        <v>35</v>
      </c>
      <c r="D15" s="51" t="s">
        <v>36</v>
      </c>
      <c r="E15" s="52">
        <v>7.5</v>
      </c>
      <c r="F15" s="53" t="s">
        <v>37</v>
      </c>
      <c r="G15" s="53" t="s">
        <v>37</v>
      </c>
      <c r="H15" s="19" t="s">
        <v>38</v>
      </c>
      <c r="I15" s="21"/>
      <c r="J15" s="52">
        <v>7.5</v>
      </c>
      <c r="K15" s="27"/>
    </row>
    <row r="16" s="2" customFormat="1" ht="36.75" customHeight="1" spans="1:11">
      <c r="A16" s="48"/>
      <c r="B16" s="54"/>
      <c r="C16" s="55"/>
      <c r="D16" s="51" t="s">
        <v>39</v>
      </c>
      <c r="E16" s="52">
        <v>7.5</v>
      </c>
      <c r="F16" s="53" t="s">
        <v>40</v>
      </c>
      <c r="G16" s="53" t="s">
        <v>40</v>
      </c>
      <c r="H16" s="24"/>
      <c r="I16" s="26"/>
      <c r="J16" s="52">
        <v>7.5</v>
      </c>
      <c r="K16" s="27"/>
    </row>
    <row r="17" s="2" customFormat="1" ht="72.75" customHeight="1" spans="1:11">
      <c r="A17" s="48"/>
      <c r="B17" s="54"/>
      <c r="C17" s="49" t="s">
        <v>41</v>
      </c>
      <c r="D17" s="56" t="s">
        <v>42</v>
      </c>
      <c r="E17" s="57">
        <v>13</v>
      </c>
      <c r="F17" s="58" t="s">
        <v>43</v>
      </c>
      <c r="G17" s="58" t="s">
        <v>43</v>
      </c>
      <c r="H17" s="24"/>
      <c r="I17" s="26"/>
      <c r="J17" s="52">
        <v>13</v>
      </c>
      <c r="K17" s="27"/>
    </row>
    <row r="18" s="2" customFormat="1" ht="70" spans="1:11">
      <c r="A18" s="48"/>
      <c r="B18" s="54"/>
      <c r="C18" s="49" t="s">
        <v>44</v>
      </c>
      <c r="D18" s="59" t="s">
        <v>36</v>
      </c>
      <c r="E18" s="27">
        <v>6</v>
      </c>
      <c r="F18" s="53" t="s">
        <v>45</v>
      </c>
      <c r="G18" s="53" t="s">
        <v>45</v>
      </c>
      <c r="H18" s="24"/>
      <c r="I18" s="26"/>
      <c r="J18" s="52">
        <v>6</v>
      </c>
      <c r="K18" s="27"/>
    </row>
    <row r="19" s="2" customFormat="1" ht="70" spans="1:11">
      <c r="A19" s="48"/>
      <c r="B19" s="54"/>
      <c r="C19" s="54"/>
      <c r="D19" s="59" t="s">
        <v>39</v>
      </c>
      <c r="E19" s="27">
        <v>66</v>
      </c>
      <c r="F19" s="60" t="s">
        <v>45</v>
      </c>
      <c r="G19" s="60" t="s">
        <v>45</v>
      </c>
      <c r="H19" s="24"/>
      <c r="I19" s="26"/>
      <c r="J19" s="52">
        <v>6</v>
      </c>
      <c r="K19" s="27"/>
    </row>
    <row r="20" s="2" customFormat="1" ht="28.5" customHeight="1" spans="1:11">
      <c r="A20" s="48"/>
      <c r="B20" s="54"/>
      <c r="C20" s="49" t="s">
        <v>46</v>
      </c>
      <c r="D20" s="51" t="s">
        <v>47</v>
      </c>
      <c r="E20" s="27">
        <v>10</v>
      </c>
      <c r="F20" s="61" t="s">
        <v>48</v>
      </c>
      <c r="G20" s="61" t="s">
        <v>49</v>
      </c>
      <c r="H20" s="19" t="s">
        <v>50</v>
      </c>
      <c r="I20" s="21"/>
      <c r="J20" s="52">
        <v>10</v>
      </c>
      <c r="K20" s="27"/>
    </row>
    <row r="21" s="2" customFormat="1" ht="75.75" customHeight="1" spans="1:11">
      <c r="A21" s="48"/>
      <c r="B21" s="49" t="s">
        <v>51</v>
      </c>
      <c r="C21" s="49" t="s">
        <v>52</v>
      </c>
      <c r="D21" s="59" t="s">
        <v>53</v>
      </c>
      <c r="E21" s="27">
        <v>10</v>
      </c>
      <c r="F21" s="60" t="s">
        <v>54</v>
      </c>
      <c r="G21" s="60" t="s">
        <v>54</v>
      </c>
      <c r="H21" s="19" t="s">
        <v>55</v>
      </c>
      <c r="I21" s="21"/>
      <c r="J21" s="52">
        <v>7</v>
      </c>
      <c r="K21" s="46" t="s">
        <v>56</v>
      </c>
    </row>
    <row r="22" s="2" customFormat="1" ht="104.25" customHeight="1" spans="1:11">
      <c r="A22" s="48"/>
      <c r="B22" s="54"/>
      <c r="C22" s="54"/>
      <c r="D22" s="59" t="s">
        <v>57</v>
      </c>
      <c r="E22" s="27">
        <v>10</v>
      </c>
      <c r="F22" s="60" t="s">
        <v>58</v>
      </c>
      <c r="G22" s="60" t="s">
        <v>58</v>
      </c>
      <c r="H22" s="24"/>
      <c r="I22" s="26"/>
      <c r="J22" s="52">
        <v>7</v>
      </c>
      <c r="K22" s="46" t="s">
        <v>56</v>
      </c>
    </row>
    <row r="23" s="2" customFormat="1" ht="132" customHeight="1" spans="1:11">
      <c r="A23" s="48"/>
      <c r="B23" s="54"/>
      <c r="C23" s="54"/>
      <c r="D23" s="59" t="s">
        <v>59</v>
      </c>
      <c r="E23" s="27">
        <v>10</v>
      </c>
      <c r="F23" s="60" t="s">
        <v>60</v>
      </c>
      <c r="G23" s="60" t="s">
        <v>60</v>
      </c>
      <c r="H23" s="24"/>
      <c r="I23" s="26"/>
      <c r="J23" s="52">
        <v>10</v>
      </c>
      <c r="K23" s="46"/>
    </row>
    <row r="24" s="2" customFormat="1" ht="63.75" customHeight="1" spans="1:11">
      <c r="A24" s="48"/>
      <c r="B24" s="54"/>
      <c r="C24" s="54"/>
      <c r="D24" s="51" t="s">
        <v>61</v>
      </c>
      <c r="E24" s="27">
        <f>8+2</f>
        <v>10</v>
      </c>
      <c r="F24" s="60" t="s">
        <v>62</v>
      </c>
      <c r="G24" s="60" t="s">
        <v>62</v>
      </c>
      <c r="H24" s="24"/>
      <c r="I24" s="26"/>
      <c r="J24" s="52">
        <v>10</v>
      </c>
      <c r="K24" s="46"/>
    </row>
    <row r="25" s="2" customFormat="1" ht="25.5" customHeight="1" spans="1:11">
      <c r="A25" s="62" t="s">
        <v>63</v>
      </c>
      <c r="B25" s="62"/>
      <c r="C25" s="62"/>
      <c r="D25" s="62"/>
      <c r="E25" s="62"/>
      <c r="F25" s="62"/>
      <c r="G25" s="62"/>
      <c r="H25" s="62"/>
      <c r="I25" s="62"/>
      <c r="J25" s="69">
        <f>J8+SUM(J15:J24)</f>
        <v>94</v>
      </c>
      <c r="K25" s="74"/>
    </row>
    <row r="26" s="3" customFormat="1" spans="1:1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="4" customFormat="1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="4" customFormat="1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="4" customFormat="1" spans="1:11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="4" customFormat="1" spans="1:11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A25:I25"/>
    <mergeCell ref="A26:K26"/>
    <mergeCell ref="A27:K27"/>
    <mergeCell ref="A28:K28"/>
    <mergeCell ref="A29:K29"/>
    <mergeCell ref="A30:K30"/>
    <mergeCell ref="A12:A13"/>
    <mergeCell ref="A14:A24"/>
    <mergeCell ref="B15:B20"/>
    <mergeCell ref="B21:B24"/>
    <mergeCell ref="C15:C16"/>
    <mergeCell ref="C18:C19"/>
    <mergeCell ref="C21:C24"/>
    <mergeCell ref="K8:K11"/>
    <mergeCell ref="A7:C11"/>
    <mergeCell ref="H15:I19"/>
    <mergeCell ref="H21:I24"/>
  </mergeCells>
  <pageMargins left="0.354330708661417" right="0.354330708661417" top="0.393700787401575" bottom="0.393700787401575" header="0.511811023622047" footer="0.511811023622047"/>
  <pageSetup paperSize="9" scale="64" orientation="portrait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