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definedNames>
    <definedName name="_xlnm.Print_Area" localSheetId="0">'12.综合类'!$A$1:$K$27</definedName>
  </definedNames>
  <calcPr calcId="144525"/>
</workbook>
</file>

<file path=xl/sharedStrings.xml><?xml version="1.0" encoding="utf-8"?>
<sst xmlns="http://schemas.openxmlformats.org/spreadsheetml/2006/main" count="84" uniqueCount="69">
  <si>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</si>
  <si>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</si>
  <si>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</si>
  <si>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2020年公路日常养护工程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</si>
  <si>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</si>
  <si>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</si>
  <si>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</si>
  <si>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北京市交通委员会门头沟公路分局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</si>
  <si>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</si>
  <si>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</si>
  <si>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</si>
  <si>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</si>
  <si>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</si>
  <si>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</si>
  <si>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</si>
  <si>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</si>
  <si>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</si>
  <si>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</si>
  <si>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</si>
  <si>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</si>
  <si>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</si>
  <si>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</si>
  <si>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</si>
  <si>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</si>
  <si>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按照《公路工程质量检验评定标准》JTG F80/1-2017的要求，通过实施道路、桥梁中修、绿化工程等项目以及完成469.925公里道路日常小修维护、交通日常维护、绿化管护、地质灾害巡查值守等工作，提高道路对车辆行驶及行人的服务能力，保障道路的通行能力、提高道路沿线绿化美化整洁程度、为周边居民提供保障性服务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</si>
  <si>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</si>
  <si>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</si>
  <si>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</si>
  <si>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</si>
  <si>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</si>
  <si>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</si>
  <si>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</si>
  <si>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</si>
  <si>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</si>
  <si>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</si>
  <si>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养护里程</t>
  </si>
  <si>
    <t>469.925公里</t>
  </si>
  <si>
    <t>完成值达到指标值，记满分；未达到指标值，按B/A或A/B*该指标分值记分。(即较小的数/大数*该指标分值）</t>
  </si>
  <si>
    <t>绿化工程</t>
  </si>
  <si>
    <t>道路1条，3.55公里：G108京昆线</t>
  </si>
  <si>
    <t>中修工程</t>
  </si>
  <si>
    <t>2项，路面中修：三温路：1.5公里、桥梁中修1座：鲁家滩桥2：45米</t>
  </si>
  <si>
    <t>尾款项目</t>
  </si>
  <si>
    <t>1项：2017年绿化工程（双大路、南雁路）</t>
  </si>
  <si>
    <t>质量指标
（13分）</t>
  </si>
  <si>
    <t>工程质量标准</t>
  </si>
  <si>
    <t>根据《公路工程质量检验评定标准》JTG F80/1-2017要求，工程质量等级评定为合格</t>
  </si>
  <si>
    <t>绿化标准</t>
  </si>
  <si>
    <t>苗木成活率达到98%，林木保存率达到95%，工程实施后的路段达到100%绿化覆盖率</t>
  </si>
  <si>
    <t>时效指标
（12分）</t>
  </si>
  <si>
    <t>日常养护实施进度</t>
  </si>
  <si>
    <t>贯穿全年，2020年1月至2020年12月</t>
  </si>
  <si>
    <t>11月完成所有绿化种植</t>
  </si>
  <si>
    <t>11月完成所有中修项目</t>
  </si>
  <si>
    <t>验收时间</t>
  </si>
  <si>
    <t>根据项目实际情况，已具备竣工验收条件的项目，及时组织验收。</t>
  </si>
  <si>
    <t>2020年12月31日前完成</t>
  </si>
  <si>
    <t>成本指标
（10分）</t>
  </si>
  <si>
    <t>项目预算控制数</t>
  </si>
  <si>
    <t>7598.8922万元</t>
  </si>
  <si>
    <t>7578.5434万元</t>
  </si>
  <si>
    <t>在预算控制范围内得满分，超出预算按A/B*该指标分值计分</t>
  </si>
  <si>
    <t>效
果
指
标
(40分)</t>
  </si>
  <si>
    <t>效益指标
（40分）</t>
  </si>
  <si>
    <t>社会效益</t>
  </si>
  <si>
    <t>道路交通安全状况得到改善，提高道路对车辆行驶及行人的服务能力，增强道路的通行能力，提高道路沿线绿化整洁程度，为周边居民提供保障性服务。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</si>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</sst>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3" fillId="17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/>
    <xf numFmtId="0" fontId="0" fillId="5" borderId="17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5" fillId="24" borderId="21" applyNumberFormat="0" applyAlignment="0" applyProtection="0">
      <alignment vertical="center"/>
    </xf>
    <xf numFmtId="0" fontId="31" fillId="24" borderId="20" applyNumberFormat="0" applyAlignment="0" applyProtection="0">
      <alignment vertical="center"/>
    </xf>
    <xf numFmtId="0" fontId="20" fillId="11" borderId="19" applyNumberForma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0" borderId="0"/>
    <xf numFmtId="0" fontId="12" fillId="2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0" borderId="0"/>
    <xf numFmtId="0" fontId="12" fillId="27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0" borderId="0"/>
    <xf numFmtId="0" fontId="12" fillId="19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2" fillId="0" borderId="8" xfId="58" applyFont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 wrapText="1"/>
    </xf>
    <xf numFmtId="49" fontId="9" fillId="0" borderId="2" xfId="47" applyNumberFormat="1" applyFont="1" applyBorder="1" applyAlignment="1">
      <alignment vertical="center" wrapText="1"/>
    </xf>
    <xf numFmtId="0" fontId="11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tabSelected="1" view="pageBreakPreview" zoomScale="85" zoomScaleNormal="85" zoomScaleSheetLayoutView="85" workbookViewId="0">
      <selection activeCell="K26" sqref="K26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5" customWidth="1"/>
    <col min="6" max="6" width="15.2545454545455" style="5" customWidth="1"/>
    <col min="7" max="7" width="16.2545454545455" style="5" customWidth="1"/>
    <col min="8" max="8" width="13.1272727272727" customWidth="1"/>
    <col min="9" max="9" width="13.3727272727273" customWidth="1"/>
    <col min="10" max="10" width="8.5" style="6" customWidth="1"/>
    <col min="11" max="11" width="15.1272727272727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3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ht="8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58"/>
      <c r="K4" s="11"/>
    </row>
    <row r="5" s="2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2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2" customFormat="1" ht="20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27" t="s">
        <v>15</v>
      </c>
    </row>
    <row r="8" s="2" customFormat="1" ht="17.25" customHeight="1" spans="1:11">
      <c r="A8" s="24"/>
      <c r="B8" s="25"/>
      <c r="C8" s="26"/>
      <c r="D8" s="22" t="s">
        <v>16</v>
      </c>
      <c r="E8" s="27">
        <v>7598.8922</v>
      </c>
      <c r="F8" s="27">
        <v>7598.8922</v>
      </c>
      <c r="G8" s="27">
        <v>7578.5434</v>
      </c>
      <c r="H8" s="27">
        <v>10</v>
      </c>
      <c r="I8" s="59">
        <f>+G8/F8</f>
        <v>0.997322135981874</v>
      </c>
      <c r="J8" s="23">
        <f>IF(H8*I8&lt;10,H8*I8,10)</f>
        <v>9.97322135981874</v>
      </c>
      <c r="K8" s="60" t="s">
        <v>17</v>
      </c>
    </row>
    <row r="9" s="2" customFormat="1" ht="18" customHeight="1" spans="1:11">
      <c r="A9" s="24"/>
      <c r="B9" s="25"/>
      <c r="C9" s="26"/>
      <c r="D9" s="28" t="s">
        <v>18</v>
      </c>
      <c r="E9" s="27">
        <v>7598.8922</v>
      </c>
      <c r="F9" s="27">
        <v>7598.8922</v>
      </c>
      <c r="G9" s="27">
        <v>7578.5434</v>
      </c>
      <c r="H9" s="27"/>
      <c r="I9" s="59"/>
      <c r="J9" s="23"/>
      <c r="K9" s="61"/>
    </row>
    <row r="10" s="2" customFormat="1" ht="18" customHeight="1" spans="1:11">
      <c r="A10" s="24"/>
      <c r="B10" s="25"/>
      <c r="C10" s="26"/>
      <c r="D10" s="28" t="s">
        <v>19</v>
      </c>
      <c r="E10" s="29"/>
      <c r="F10" s="30"/>
      <c r="G10" s="27"/>
      <c r="H10" s="27"/>
      <c r="I10" s="27"/>
      <c r="J10" s="62"/>
      <c r="K10" s="61"/>
    </row>
    <row r="11" s="2" customFormat="1" ht="21.75" customHeight="1" spans="1:11">
      <c r="A11" s="31"/>
      <c r="B11" s="32"/>
      <c r="C11" s="33"/>
      <c r="D11" s="28" t="s">
        <v>20</v>
      </c>
      <c r="E11" s="34"/>
      <c r="F11" s="30"/>
      <c r="G11" s="27"/>
      <c r="H11" s="27"/>
      <c r="I11" s="27"/>
      <c r="J11" s="62"/>
      <c r="K11" s="63"/>
    </row>
    <row r="12" s="2" customFormat="1" ht="25.5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64"/>
    </row>
    <row r="13" s="2" customFormat="1" ht="78.75" customHeight="1" spans="1:11">
      <c r="A13" s="40"/>
      <c r="B13" s="41" t="s">
        <v>24</v>
      </c>
      <c r="C13" s="42"/>
      <c r="D13" s="42"/>
      <c r="E13" s="42"/>
      <c r="F13" s="43"/>
      <c r="G13" s="41" t="s">
        <v>24</v>
      </c>
      <c r="H13" s="42"/>
      <c r="I13" s="42"/>
      <c r="J13" s="42"/>
      <c r="K13" s="43"/>
    </row>
    <row r="14" s="2" customFormat="1" ht="25.9" customHeight="1" spans="1:11">
      <c r="A14" s="35" t="s">
        <v>25</v>
      </c>
      <c r="B14" s="44" t="s">
        <v>26</v>
      </c>
      <c r="C14" s="27" t="s">
        <v>27</v>
      </c>
      <c r="D14" s="27" t="s">
        <v>28</v>
      </c>
      <c r="E14" s="27" t="s">
        <v>29</v>
      </c>
      <c r="F14" s="44" t="s">
        <v>30</v>
      </c>
      <c r="G14" s="27" t="s">
        <v>31</v>
      </c>
      <c r="H14" s="45" t="s">
        <v>15</v>
      </c>
      <c r="I14" s="65"/>
      <c r="J14" s="62" t="s">
        <v>14</v>
      </c>
      <c r="K14" s="44" t="s">
        <v>32</v>
      </c>
    </row>
    <row r="15" s="2" customFormat="1" spans="1:11">
      <c r="A15" s="46"/>
      <c r="B15" s="47" t="s">
        <v>33</v>
      </c>
      <c r="C15" s="47" t="s">
        <v>34</v>
      </c>
      <c r="D15" s="48" t="s">
        <v>35</v>
      </c>
      <c r="E15" s="49">
        <v>4</v>
      </c>
      <c r="F15" s="49" t="s">
        <v>36</v>
      </c>
      <c r="G15" s="49" t="s">
        <v>36</v>
      </c>
      <c r="H15" s="19" t="s">
        <v>37</v>
      </c>
      <c r="I15" s="21"/>
      <c r="J15" s="49">
        <v>4</v>
      </c>
      <c r="K15" s="27"/>
    </row>
    <row r="16" s="2" customFormat="1" ht="45" customHeight="1" spans="1:11">
      <c r="A16" s="46"/>
      <c r="B16" s="50"/>
      <c r="C16" s="50"/>
      <c r="D16" s="48" t="s">
        <v>38</v>
      </c>
      <c r="E16" s="49">
        <v>4</v>
      </c>
      <c r="F16" s="51" t="s">
        <v>39</v>
      </c>
      <c r="G16" s="51" t="s">
        <v>39</v>
      </c>
      <c r="H16" s="24"/>
      <c r="I16" s="26"/>
      <c r="J16" s="49">
        <v>4</v>
      </c>
      <c r="K16" s="27"/>
    </row>
    <row r="17" s="2" customFormat="1" ht="84" customHeight="1" spans="1:11">
      <c r="A17" s="46"/>
      <c r="B17" s="50"/>
      <c r="C17" s="50"/>
      <c r="D17" s="48" t="s">
        <v>40</v>
      </c>
      <c r="E17" s="49">
        <v>4</v>
      </c>
      <c r="F17" s="51" t="s">
        <v>41</v>
      </c>
      <c r="G17" s="51" t="s">
        <v>41</v>
      </c>
      <c r="H17" s="24"/>
      <c r="I17" s="26"/>
      <c r="J17" s="49">
        <v>4</v>
      </c>
      <c r="K17" s="27"/>
    </row>
    <row r="18" s="2" customFormat="1" ht="42" spans="1:11">
      <c r="A18" s="46"/>
      <c r="B18" s="50"/>
      <c r="C18" s="50"/>
      <c r="D18" s="48" t="s">
        <v>42</v>
      </c>
      <c r="E18" s="49">
        <v>3</v>
      </c>
      <c r="F18" s="51" t="s">
        <v>43</v>
      </c>
      <c r="G18" s="51" t="s">
        <v>43</v>
      </c>
      <c r="H18" s="24"/>
      <c r="I18" s="26"/>
      <c r="J18" s="49">
        <v>3</v>
      </c>
      <c r="K18" s="27"/>
    </row>
    <row r="19" s="2" customFormat="1" ht="84" spans="1:11">
      <c r="A19" s="46"/>
      <c r="B19" s="50"/>
      <c r="C19" s="47" t="s">
        <v>44</v>
      </c>
      <c r="D19" s="48" t="s">
        <v>45</v>
      </c>
      <c r="E19" s="52">
        <v>7</v>
      </c>
      <c r="F19" s="51" t="s">
        <v>46</v>
      </c>
      <c r="G19" s="51" t="s">
        <v>46</v>
      </c>
      <c r="H19" s="24"/>
      <c r="I19" s="26"/>
      <c r="J19" s="49">
        <v>7</v>
      </c>
      <c r="K19" s="27"/>
    </row>
    <row r="20" s="2" customFormat="1" ht="84" spans="1:11">
      <c r="A20" s="46"/>
      <c r="B20" s="50"/>
      <c r="C20" s="50"/>
      <c r="D20" s="48" t="s">
        <v>47</v>
      </c>
      <c r="E20" s="52">
        <v>6</v>
      </c>
      <c r="F20" s="51" t="s">
        <v>48</v>
      </c>
      <c r="G20" s="51" t="s">
        <v>48</v>
      </c>
      <c r="H20" s="24"/>
      <c r="I20" s="26"/>
      <c r="J20" s="49">
        <v>6</v>
      </c>
      <c r="K20" s="27"/>
    </row>
    <row r="21" s="2" customFormat="1" ht="42" spans="1:11">
      <c r="A21" s="46"/>
      <c r="B21" s="50"/>
      <c r="C21" s="47" t="s">
        <v>49</v>
      </c>
      <c r="D21" s="48" t="s">
        <v>50</v>
      </c>
      <c r="E21" s="27">
        <v>3</v>
      </c>
      <c r="F21" s="51" t="s">
        <v>51</v>
      </c>
      <c r="G21" s="51" t="s">
        <v>51</v>
      </c>
      <c r="H21" s="24"/>
      <c r="I21" s="26"/>
      <c r="J21" s="49">
        <v>3</v>
      </c>
      <c r="K21" s="27"/>
    </row>
    <row r="22" s="2" customFormat="1" ht="34.5" customHeight="1" spans="1:11">
      <c r="A22" s="46"/>
      <c r="B22" s="50"/>
      <c r="C22" s="50"/>
      <c r="D22" s="48" t="s">
        <v>38</v>
      </c>
      <c r="E22" s="27">
        <v>3</v>
      </c>
      <c r="F22" s="51" t="s">
        <v>52</v>
      </c>
      <c r="G22" s="51" t="s">
        <v>52</v>
      </c>
      <c r="H22" s="24"/>
      <c r="I22" s="26"/>
      <c r="J22" s="49">
        <v>3</v>
      </c>
      <c r="K22" s="27"/>
    </row>
    <row r="23" s="2" customFormat="1" ht="34.5" customHeight="1" spans="1:11">
      <c r="A23" s="46"/>
      <c r="B23" s="50"/>
      <c r="C23" s="50"/>
      <c r="D23" s="48" t="s">
        <v>40</v>
      </c>
      <c r="E23" s="27">
        <v>3</v>
      </c>
      <c r="F23" s="51" t="s">
        <v>53</v>
      </c>
      <c r="G23" s="51" t="s">
        <v>53</v>
      </c>
      <c r="H23" s="24"/>
      <c r="I23" s="26"/>
      <c r="J23" s="49">
        <v>3</v>
      </c>
      <c r="K23" s="27"/>
    </row>
    <row r="24" s="2" customFormat="1" ht="70" spans="1:11">
      <c r="A24" s="46"/>
      <c r="B24" s="50"/>
      <c r="C24" s="50"/>
      <c r="D24" s="48" t="s">
        <v>54</v>
      </c>
      <c r="E24" s="27">
        <v>3</v>
      </c>
      <c r="F24" s="51" t="s">
        <v>55</v>
      </c>
      <c r="G24" s="51" t="s">
        <v>56</v>
      </c>
      <c r="H24" s="24"/>
      <c r="I24" s="26"/>
      <c r="J24" s="49">
        <v>3</v>
      </c>
      <c r="K24" s="27"/>
    </row>
    <row r="25" s="2" customFormat="1" ht="47" customHeight="1" spans="1:11">
      <c r="A25" s="46"/>
      <c r="B25" s="50"/>
      <c r="C25" s="47" t="s">
        <v>57</v>
      </c>
      <c r="D25" s="48" t="s">
        <v>58</v>
      </c>
      <c r="E25" s="27">
        <v>10</v>
      </c>
      <c r="F25" s="53" t="s">
        <v>59</v>
      </c>
      <c r="G25" s="53" t="s">
        <v>60</v>
      </c>
      <c r="H25" s="19" t="s">
        <v>61</v>
      </c>
      <c r="I25" s="21"/>
      <c r="J25" s="49">
        <v>10</v>
      </c>
      <c r="K25" s="27"/>
    </row>
    <row r="26" s="2" customFormat="1" ht="201" customHeight="1" spans="1:11">
      <c r="A26" s="46"/>
      <c r="B26" s="47" t="s">
        <v>62</v>
      </c>
      <c r="C26" s="47" t="s">
        <v>63</v>
      </c>
      <c r="D26" s="54" t="s">
        <v>64</v>
      </c>
      <c r="E26" s="27">
        <v>40</v>
      </c>
      <c r="F26" s="51" t="s">
        <v>65</v>
      </c>
      <c r="G26" s="51" t="s">
        <v>65</v>
      </c>
      <c r="H26" s="19" t="s">
        <v>66</v>
      </c>
      <c r="I26" s="21"/>
      <c r="J26" s="27">
        <v>35</v>
      </c>
      <c r="K26" s="44" t="s">
        <v>67</v>
      </c>
    </row>
    <row r="27" s="2" customFormat="1" ht="25.5" customHeight="1" spans="1:11">
      <c r="A27" s="55" t="s">
        <v>68</v>
      </c>
      <c r="B27" s="55"/>
      <c r="C27" s="55"/>
      <c r="D27" s="55"/>
      <c r="E27" s="55"/>
      <c r="F27" s="55"/>
      <c r="G27" s="55"/>
      <c r="H27" s="55"/>
      <c r="I27" s="55"/>
      <c r="J27" s="62">
        <f>J8+SUM(J15:J26)</f>
        <v>94.9732213598187</v>
      </c>
      <c r="K27" s="66"/>
    </row>
    <row r="28" s="3" customFormat="1" spans="1:11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</row>
    <row r="29" s="4" customFormat="1" spans="1:11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</row>
    <row r="30" s="4" customFormat="1" spans="1:11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</row>
    <row r="31" s="4" customFormat="1" spans="1:11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</row>
    <row r="32" s="4" customFormat="1" spans="1:11">
      <c r="A32" s="56"/>
      <c r="B32" s="56"/>
      <c r="C32" s="56"/>
      <c r="D32" s="56"/>
      <c r="E32" s="56"/>
      <c r="F32" s="56"/>
      <c r="G32" s="56"/>
      <c r="H32" s="56"/>
      <c r="I32" s="56"/>
      <c r="J32" s="56"/>
      <c r="K32" s="56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5:I25"/>
    <mergeCell ref="H26:I26"/>
    <mergeCell ref="A27:I27"/>
    <mergeCell ref="A28:K28"/>
    <mergeCell ref="A29:K29"/>
    <mergeCell ref="A30:K30"/>
    <mergeCell ref="A31:K31"/>
    <mergeCell ref="A32:K32"/>
    <mergeCell ref="A12:A13"/>
    <mergeCell ref="A14:A26"/>
    <mergeCell ref="B15:B25"/>
    <mergeCell ref="C15:C18"/>
    <mergeCell ref="C19:C20"/>
    <mergeCell ref="C21:C24"/>
    <mergeCell ref="K8:K11"/>
    <mergeCell ref="H15:I24"/>
    <mergeCell ref="A7:C11"/>
  </mergeCells>
  <pageMargins left="0.354330708661417" right="0.354330708661417" top="0.393700787401575" bottom="0.393700787401575" header="0.511811023622047" footer="0.511811023622047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2021-06-02T06:48:03Z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