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4.基建修缮类" sheetId="19" r:id="rId1"/>
  </sheets>
  <definedNames>
    <definedName name="_xlnm.Print_Area" localSheetId="0">'4.基建修缮类'!$A$1:$K$23</definedName>
  </definedNames>
  <calcPr calcId="144525"/>
</workbook>
</file>

<file path=xl/sharedStrings.xml><?xml version="1.0" encoding="utf-8"?>
<sst xmlns="http://schemas.openxmlformats.org/spreadsheetml/2006/main" count="74" uniqueCount="71">
  <si>
    <r>
      <rPr>
        <b/>
        <sz val="18"/>
        <color indexed="8"/>
        <rFont val="宋体"/>
        <charset val="134"/>
      </rPr>
      <t>项目支出绩效自评表</t>
    </r>
    <r>
      <rPr>
        <sz val="18"/>
        <color indexed="8"/>
        <rFont val="宋体"/>
        <charset val="134"/>
      </rPr>
      <t xml:space="preserve"> </t>
    </r>
  </si>
  <si>
    <t>（2020年度）</t>
  </si>
  <si>
    <t>项目名称</t>
  </si>
  <si>
    <t>2020年莲石路潮汐车道养护运行管理</t>
  </si>
  <si>
    <t>主管部门及代码</t>
  </si>
  <si>
    <r>
      <rPr>
        <sz val="11"/>
        <color theme="1"/>
        <rFont val="宋体"/>
        <charset val="134"/>
      </rPr>
      <t>北京市交通委员会1</t>
    </r>
    <r>
      <rPr>
        <sz val="11"/>
        <color indexed="8"/>
        <rFont val="宋体"/>
        <charset val="134"/>
      </rPr>
      <t>70</t>
    </r>
  </si>
  <si>
    <t>实施单位</t>
  </si>
  <si>
    <t>北京市城市道路养护管理中心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</si>
  <si>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</si>
  <si>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</si>
  <si>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</si>
  <si>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</si>
  <si>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</si>
  <si>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</si>
  <si>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</si>
  <si>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</si>
  <si>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</si>
  <si>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</si>
  <si>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</si>
  <si>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</si>
  <si>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</si>
  <si>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</si>
  <si>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</si>
  <si>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</si>
  <si>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通过项目持续实施，使得莲石路出城方向交通拥堵得到缓解，提升出城方向车辆流量和行驶速度，缩短出城方向时间，疏解出城压力，缓解局部路网拥堵。</t>
  </si>
  <si>
    <t>通过2020年2.7km莲石路潮汐车道运行管理项目的持续实施，保证晚高峰时段南沙窝桥北向西匝道、南向西匝道、东向西主路交通拥堵得到显著缓解，西三环莲花桥至西五环衙门口桥车辆运行效率有所提升。
潮汐车道出城方向，流量平均增加约1250辆/小时，速度平均提高约21%，行程时间缩短约2分钟。
区域路网方面，莲花池西路出城方向速度平均提高约23%，通过西三环莲花桥至西五环衙门口桥路段出城方向平均行程时间缩短约3分钟，持续疏解出城压力，持续缓解局部路网拥堵，达到“多出少进、快出慢进”的设置目标。</t>
  </si>
  <si>
    <t>绩效指标</t>
  </si>
  <si>
    <t>一级指标</t>
  </si>
  <si>
    <t>二级指标</t>
  </si>
  <si>
    <t>三级指标</t>
  </si>
  <si>
    <t>分值</t>
  </si>
  <si>
    <t>年度指标值(A)</t>
  </si>
  <si>
    <t>全年实际值(B)</t>
  </si>
  <si>
    <t>未完成原因分析</t>
  </si>
  <si>
    <t>产
出
指
标
(50分)</t>
  </si>
  <si>
    <t>数量指标
（15分）</t>
  </si>
  <si>
    <t>运行管理长度</t>
  </si>
  <si>
    <t>莲石路潮汐车道（南沙窝桥东至莲玉桥西路）2.7公里。</t>
  </si>
  <si>
    <t>莲石路潮汐车道运行管理范围2.7km，完成安全运行210次，备勤值守151次，巡查730次，组织维修设施13次，实现了全年“分钟控制”启闭作业，设施完好、措施到位的工作目标。</t>
  </si>
  <si>
    <t>完成值达到指标值，记满分；未达到指标值，按B/A或A/B*该指标分值记分。(即较小的数/大数*该指标分值）</t>
  </si>
  <si>
    <t>运行投入驻地</t>
  </si>
  <si>
    <t>1处</t>
  </si>
  <si>
    <t>提供梅市口运行管理驻地1处，项目配备专用机械设备10台，配备专职人员23名，有效实现了潮汐车道运行管理目标。</t>
  </si>
  <si>
    <t>质量指标
（13分）</t>
  </si>
  <si>
    <t>运行管理标准</t>
  </si>
  <si>
    <t>根据潮汐车道运行方案和交管部门指令，实施车道启闭正常操作，遇突发事件及时配合交管部门进行处置，确保潮汐车道平稳有序运行。设施非外力损坏质保期2年。</t>
  </si>
  <si>
    <t>根据潮汐车道运行方案和交管部门指令，实施车道启闭正常操作210次，配合交管部门处理事故2次，确保潮汐车道平稳有序运行，除易耗品及设施外力损坏，质保期2年。</t>
  </si>
  <si>
    <t>时效指标
（12分）</t>
  </si>
  <si>
    <t>上半年实施进度</t>
  </si>
  <si>
    <t>根据潮汐车道运行方案，并结合交通管理部门每日下达的指令进行正常启闭交通作业。除极端天气、勤务要求、保障活动等特殊原因外，截至6月底不低于100天。</t>
  </si>
  <si>
    <t>根据潮汐车道运行方案，并结合交通管理部门每日下达的指令进行正常启闭交通作业。除极端天气、勤务要求、保障活动等特殊原因外，截至6月30日，安全运行92天。</t>
  </si>
  <si>
    <t>安全运行天数略有不足</t>
  </si>
  <si>
    <t>下半年实施进度</t>
  </si>
  <si>
    <t>根据潮汐车道运行方案，并结合交通管理部门每日下达的指令进行正常启闭交通作业。除极端天气、勤务要求、保障活动等特殊原因外，截至12月底不低于200天。</t>
  </si>
  <si>
    <t>根据潮汐车道运行方案，并结合交通管理部门每日下达的指令进行正常启闭交通作业。除极端天气、勤务要求、保障活动等特殊原因外，截至12月31日，安全运行210天。</t>
  </si>
  <si>
    <t>成本指标
（10分）</t>
  </si>
  <si>
    <t>项目预算控制数</t>
  </si>
  <si>
    <t>530万元</t>
  </si>
  <si>
    <t>451.1282万元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</si>
  <si>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</si>
  <si>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</si>
  <si>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</si>
  <si>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</si>
  <si>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 xml:space="preserve">通过潮汐车道运行，缩短出城方向时间，提高出城方向速度，缓解局部路网压力，实现出城方向交通“多出、快出”，达到疏解能力增强、通行效率提高的目的。    </t>
  </si>
  <si>
    <t>通过潮汐车道的持续运行，保证了“多出、快出”的效果。出城方向潮汐车道：路段流量平均增加约1250辆/小时，速度平均提高约21%，行程时间缩短约2分钟。
区域路网方面：莲花池西路出城方向速度平均提高约23%，通过西三环莲花桥至西五环衙门口桥路段出城方向平均行程时间缩短约3分钟。</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</si>
  <si>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</si>
  <si>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</si>
  <si>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环境效益</t>
  </si>
  <si>
    <t>过潮汐车道运行，缓解局部路网交通拥堵，提高车辆行驶速度，减少尾气排放，改善车辆出行环境。</t>
  </si>
  <si>
    <t>莲石路设置潮汐车道后，每日的CO总排放量降低了41.25kg，HC排放量降低2.97kg，NOx排放量降低0.21kg，CO2排放量降低0.3吨，燃油消耗量减少128.25升。
2020年的C0总排放量降低了8662.5kg, HC排放量降低623.7kg, NOx排放量降低 44.1kg, CO2排放量降低63吨,燃油消耗量减少26932.5升。</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</si>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</sst>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1"/>
      <name val="宋体"/>
      <charset val="0"/>
      <scheme val="minor"/>
    </font>
    <font>
      <sz val="11"/>
      <color rgb="FFFA7D00"/>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9C0006"/>
      <name val="宋体"/>
      <charset val="0"/>
      <scheme val="minor"/>
    </font>
    <font>
      <sz val="12"/>
      <name val="宋体"/>
      <charset val="134"/>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0061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rgb="FFFFCC99"/>
        <bgColor indexed="64"/>
      </patternFill>
    </fill>
    <fill>
      <patternFill patternType="solid">
        <fgColor theme="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15" fillId="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20" fillId="9" borderId="0" applyNumberFormat="0" applyBorder="0" applyAlignment="0" applyProtection="0">
      <alignment vertical="center"/>
    </xf>
    <xf numFmtId="43" fontId="7" fillId="0" borderId="0" applyFont="0" applyFill="0" applyBorder="0" applyAlignment="0" applyProtection="0">
      <alignment vertical="center"/>
    </xf>
    <xf numFmtId="0" fontId="16" fillId="17"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xf numFmtId="0" fontId="0" fillId="21" borderId="21" applyNumberFormat="0" applyFont="0" applyAlignment="0" applyProtection="0">
      <alignment vertical="center"/>
    </xf>
    <xf numFmtId="0" fontId="16" fillId="24"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18" applyNumberFormat="0" applyFill="0" applyAlignment="0" applyProtection="0">
      <alignment vertical="center"/>
    </xf>
    <xf numFmtId="0" fontId="17" fillId="0" borderId="18" applyNumberFormat="0" applyFill="0" applyAlignment="0" applyProtection="0">
      <alignment vertical="center"/>
    </xf>
    <xf numFmtId="0" fontId="16" fillId="23" borderId="0" applyNumberFormat="0" applyBorder="0" applyAlignment="0" applyProtection="0">
      <alignment vertical="center"/>
    </xf>
    <xf numFmtId="0" fontId="23" fillId="0" borderId="19" applyNumberFormat="0" applyFill="0" applyAlignment="0" applyProtection="0">
      <alignment vertical="center"/>
    </xf>
    <xf numFmtId="0" fontId="16" fillId="22" borderId="0" applyNumberFormat="0" applyBorder="0" applyAlignment="0" applyProtection="0">
      <alignment vertical="center"/>
    </xf>
    <xf numFmtId="0" fontId="33" fillId="16" borderId="23" applyNumberFormat="0" applyAlignment="0" applyProtection="0">
      <alignment vertical="center"/>
    </xf>
    <xf numFmtId="0" fontId="22" fillId="16" borderId="17" applyNumberFormat="0" applyAlignment="0" applyProtection="0">
      <alignment vertical="center"/>
    </xf>
    <xf numFmtId="0" fontId="26" fillId="19" borderId="20" applyNumberFormat="0" applyAlignment="0" applyProtection="0">
      <alignment vertical="center"/>
    </xf>
    <xf numFmtId="0" fontId="13" fillId="30" borderId="0" applyNumberFormat="0" applyBorder="0" applyAlignment="0" applyProtection="0">
      <alignment vertical="center"/>
    </xf>
    <xf numFmtId="0" fontId="16" fillId="15" borderId="0" applyNumberFormat="0" applyBorder="0" applyAlignment="0" applyProtection="0">
      <alignment vertical="center"/>
    </xf>
    <xf numFmtId="0" fontId="14" fillId="0" borderId="16" applyNumberFormat="0" applyFill="0" applyAlignment="0" applyProtection="0">
      <alignment vertical="center"/>
    </xf>
    <xf numFmtId="0" fontId="32" fillId="0" borderId="22" applyNumberFormat="0" applyFill="0" applyAlignment="0" applyProtection="0">
      <alignment vertical="center"/>
    </xf>
    <xf numFmtId="0" fontId="30" fillId="20" borderId="0" applyNumberFormat="0" applyBorder="0" applyAlignment="0" applyProtection="0">
      <alignment vertical="center"/>
    </xf>
    <xf numFmtId="0" fontId="19" fillId="5" borderId="0" applyNumberFormat="0" applyBorder="0" applyAlignment="0" applyProtection="0">
      <alignment vertical="center"/>
    </xf>
    <xf numFmtId="0" fontId="13" fillId="27" borderId="0" applyNumberFormat="0" applyBorder="0" applyAlignment="0" applyProtection="0">
      <alignment vertical="center"/>
    </xf>
    <xf numFmtId="0" fontId="16" fillId="4" borderId="0" applyNumberFormat="0" applyBorder="0" applyAlignment="0" applyProtection="0">
      <alignment vertical="center"/>
    </xf>
    <xf numFmtId="0" fontId="21" fillId="0" borderId="0"/>
    <xf numFmtId="0" fontId="13" fillId="2" borderId="0" applyNumberFormat="0" applyBorder="0" applyAlignment="0" applyProtection="0">
      <alignment vertical="center"/>
    </xf>
    <xf numFmtId="0" fontId="13" fillId="18" borderId="0" applyNumberFormat="0" applyBorder="0" applyAlignment="0" applyProtection="0">
      <alignment vertical="center"/>
    </xf>
    <xf numFmtId="0" fontId="13" fillId="8" borderId="0" applyNumberFormat="0" applyBorder="0" applyAlignment="0" applyProtection="0">
      <alignment vertical="center"/>
    </xf>
    <xf numFmtId="0" fontId="13" fillId="29" borderId="0" applyNumberFormat="0" applyBorder="0" applyAlignment="0" applyProtection="0">
      <alignment vertical="center"/>
    </xf>
    <xf numFmtId="0" fontId="16" fillId="14" borderId="0" applyNumberFormat="0" applyBorder="0" applyAlignment="0" applyProtection="0">
      <alignment vertical="center"/>
    </xf>
    <xf numFmtId="0" fontId="16" fillId="7" borderId="0" applyNumberFormat="0" applyBorder="0" applyAlignment="0" applyProtection="0">
      <alignment vertical="center"/>
    </xf>
    <xf numFmtId="0" fontId="13" fillId="26" borderId="0" applyNumberFormat="0" applyBorder="0" applyAlignment="0" applyProtection="0">
      <alignment vertical="center"/>
    </xf>
    <xf numFmtId="0" fontId="13" fillId="25" borderId="0" applyNumberFormat="0" applyBorder="0" applyAlignment="0" applyProtection="0">
      <alignment vertical="center"/>
    </xf>
    <xf numFmtId="0" fontId="16" fillId="28" borderId="0" applyNumberFormat="0" applyBorder="0" applyAlignment="0" applyProtection="0">
      <alignment vertical="center"/>
    </xf>
    <xf numFmtId="0" fontId="21" fillId="0" borderId="0"/>
    <xf numFmtId="0" fontId="13" fillId="32" borderId="0" applyNumberFormat="0" applyBorder="0" applyAlignment="0" applyProtection="0">
      <alignment vertical="center"/>
    </xf>
    <xf numFmtId="0" fontId="16" fillId="6" borderId="0" applyNumberFormat="0" applyBorder="0" applyAlignment="0" applyProtection="0">
      <alignment vertical="center"/>
    </xf>
    <xf numFmtId="0" fontId="16" fillId="31" borderId="0" applyNumberFormat="0" applyBorder="0" applyAlignment="0" applyProtection="0">
      <alignment vertical="center"/>
    </xf>
    <xf numFmtId="0" fontId="21" fillId="0" borderId="0"/>
    <xf numFmtId="0" fontId="13" fillId="12" borderId="0" applyNumberFormat="0" applyBorder="0" applyAlignment="0" applyProtection="0">
      <alignment vertical="center"/>
    </xf>
    <xf numFmtId="0" fontId="16" fillId="10" borderId="0" applyNumberFormat="0" applyBorder="0" applyAlignment="0" applyProtection="0">
      <alignment vertical="center"/>
    </xf>
    <xf numFmtId="0" fontId="21"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7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4" xfId="0" applyFont="1" applyFill="1" applyBorder="1" applyAlignment="1">
      <alignment vertical="center"/>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3" xfId="0" applyFont="1" applyFill="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vertical="center" wrapText="1"/>
    </xf>
    <xf numFmtId="0" fontId="7" fillId="0" borderId="3" xfId="0" applyNumberFormat="1" applyFont="1" applyFill="1" applyBorder="1" applyAlignment="1">
      <alignment vertical="center" wrapText="1"/>
    </xf>
    <xf numFmtId="0" fontId="7" fillId="0" borderId="4" xfId="0" applyNumberFormat="1" applyFont="1" applyFill="1" applyBorder="1" applyAlignment="1">
      <alignmen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10" fillId="0" borderId="13" xfId="54" applyFont="1" applyBorder="1" applyAlignment="1">
      <alignment horizontal="center" vertical="center" wrapText="1"/>
    </xf>
    <xf numFmtId="0" fontId="10" fillId="0" borderId="13" xfId="54" applyFont="1" applyFill="1" applyBorder="1" applyAlignment="1">
      <alignment horizontal="center" vertical="center" wrapText="1"/>
    </xf>
    <xf numFmtId="0" fontId="10" fillId="0" borderId="2" xfId="47" applyFont="1" applyBorder="1" applyAlignment="1">
      <alignment vertical="center" wrapText="1"/>
    </xf>
    <xf numFmtId="0" fontId="7" fillId="0" borderId="8" xfId="58" applyFont="1" applyFill="1" applyBorder="1" applyAlignment="1">
      <alignment horizontal="center" vertical="center" wrapText="1"/>
    </xf>
    <xf numFmtId="0" fontId="7" fillId="0" borderId="8" xfId="58" applyFont="1" applyFill="1" applyBorder="1" applyAlignment="1">
      <alignment horizontal="left" vertical="center" wrapText="1"/>
    </xf>
    <xf numFmtId="0" fontId="7" fillId="0" borderId="5" xfId="0" applyFont="1" applyBorder="1" applyAlignment="1">
      <alignment horizontal="center" vertical="center" wrapText="1"/>
    </xf>
    <xf numFmtId="0" fontId="10" fillId="0" borderId="15" xfId="54" applyFont="1" applyBorder="1" applyAlignment="1">
      <alignment horizontal="center" vertical="center" wrapText="1"/>
    </xf>
    <xf numFmtId="0" fontId="10" fillId="0" borderId="14" xfId="54" applyFont="1" applyFill="1" applyBorder="1" applyAlignment="1">
      <alignment horizontal="center" vertical="center" wrapText="1"/>
    </xf>
    <xf numFmtId="0" fontId="7" fillId="0" borderId="9" xfId="0" applyFont="1" applyBorder="1" applyAlignment="1">
      <alignment horizontal="center" vertical="center" wrapText="1"/>
    </xf>
    <xf numFmtId="0" fontId="10" fillId="0" borderId="8" xfId="54" applyFont="1" applyFill="1" applyBorder="1" applyAlignment="1">
      <alignment horizontal="center" vertical="center" wrapText="1"/>
    </xf>
    <xf numFmtId="0" fontId="11" fillId="0" borderId="8" xfId="58" applyFont="1" applyFill="1" applyBorder="1" applyAlignment="1">
      <alignment horizontal="left" vertical="center" wrapText="1"/>
    </xf>
    <xf numFmtId="31" fontId="11" fillId="0" borderId="8" xfId="58" applyNumberFormat="1" applyFont="1" applyFill="1" applyBorder="1" applyAlignment="1">
      <alignment horizontal="left" vertical="center" wrapText="1"/>
    </xf>
    <xf numFmtId="0" fontId="10" fillId="0" borderId="15" xfId="54" applyFont="1" applyFill="1" applyBorder="1" applyAlignment="1">
      <alignment horizontal="center" vertical="center" wrapText="1"/>
    </xf>
    <xf numFmtId="0" fontId="7" fillId="0" borderId="8" xfId="0" applyFont="1" applyBorder="1" applyAlignment="1">
      <alignment horizontal="left" vertical="center"/>
    </xf>
    <xf numFmtId="0" fontId="10" fillId="0" borderId="8" xfId="54" applyFont="1" applyBorder="1" applyAlignment="1">
      <alignment horizontal="center" vertical="center" wrapText="1"/>
    </xf>
    <xf numFmtId="0" fontId="7" fillId="0" borderId="2" xfId="0" applyFont="1" applyFill="1" applyBorder="1" applyAlignment="1">
      <alignment horizontal="left" vertical="center"/>
    </xf>
    <xf numFmtId="0" fontId="12"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4" xfId="0" applyFont="1" applyFill="1" applyBorder="1">
      <alignment vertical="center"/>
    </xf>
    <xf numFmtId="0" fontId="7" fillId="0" borderId="4" xfId="0"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view="pageBreakPreview" zoomScale="85" zoomScaleNormal="85" zoomScaleSheetLayoutView="85" workbookViewId="0">
      <selection activeCell="F21" sqref="F21:G22"/>
    </sheetView>
  </sheetViews>
  <sheetFormatPr defaultColWidth="9" defaultRowHeight="14"/>
  <cols>
    <col min="1" max="1" width="4.12727272727273" customWidth="1"/>
    <col min="2" max="2" width="8.75454545454545" customWidth="1"/>
    <col min="3" max="3" width="10" customWidth="1"/>
    <col min="4" max="4" width="25" customWidth="1"/>
    <col min="5" max="5" width="16.2545454545455" style="5" customWidth="1"/>
    <col min="6" max="6" width="20.7545454545455" style="5" customWidth="1"/>
    <col min="7" max="7" width="23.5" style="5" customWidth="1"/>
    <col min="8" max="8" width="17.2545454545455" customWidth="1"/>
    <col min="9" max="9" width="13.8727272727273" customWidth="1"/>
    <col min="10" max="10" width="8.5" style="6" customWidth="1"/>
    <col min="11" max="11" width="14.7545454545455"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1.25" customHeight="1" spans="1:11">
      <c r="A4" s="11"/>
      <c r="B4" s="11"/>
      <c r="C4" s="11"/>
      <c r="D4" s="11"/>
      <c r="E4" s="12"/>
      <c r="F4" s="12"/>
      <c r="G4" s="12"/>
      <c r="H4" s="11"/>
      <c r="I4" s="11"/>
      <c r="J4" s="68"/>
      <c r="K4" s="11"/>
    </row>
    <row r="5" s="3" customFormat="1" ht="20.25" customHeight="1" spans="1:11">
      <c r="A5" s="13" t="s">
        <v>2</v>
      </c>
      <c r="B5" s="14"/>
      <c r="C5" s="15"/>
      <c r="D5" s="13" t="s">
        <v>3</v>
      </c>
      <c r="E5" s="14"/>
      <c r="F5" s="14"/>
      <c r="G5" s="14"/>
      <c r="H5" s="14"/>
      <c r="I5" s="14"/>
      <c r="J5" s="14"/>
      <c r="K5" s="15"/>
    </row>
    <row r="6" s="3" customFormat="1" ht="20.25" customHeight="1" spans="1:11">
      <c r="A6" s="13" t="s">
        <v>4</v>
      </c>
      <c r="B6" s="14"/>
      <c r="C6" s="15"/>
      <c r="D6" s="16" t="s">
        <v>5</v>
      </c>
      <c r="E6" s="17"/>
      <c r="F6" s="18"/>
      <c r="G6" s="13" t="s">
        <v>6</v>
      </c>
      <c r="H6" s="15"/>
      <c r="I6" s="13" t="s">
        <v>7</v>
      </c>
      <c r="J6" s="14"/>
      <c r="K6" s="15"/>
    </row>
    <row r="7" s="3" customFormat="1" ht="26.25" customHeight="1" spans="1:11">
      <c r="A7" s="19" t="s">
        <v>8</v>
      </c>
      <c r="B7" s="20"/>
      <c r="C7" s="21"/>
      <c r="D7" s="22"/>
      <c r="E7" s="23" t="s">
        <v>9</v>
      </c>
      <c r="F7" s="23" t="s">
        <v>10</v>
      </c>
      <c r="G7" s="23" t="s">
        <v>11</v>
      </c>
      <c r="H7" s="23" t="s">
        <v>12</v>
      </c>
      <c r="I7" s="23" t="s">
        <v>13</v>
      </c>
      <c r="J7" s="23" t="s">
        <v>14</v>
      </c>
      <c r="K7" s="27" t="s">
        <v>15</v>
      </c>
    </row>
    <row r="8" s="3" customFormat="1" ht="20.25" customHeight="1" spans="1:11">
      <c r="A8" s="24"/>
      <c r="B8" s="25"/>
      <c r="C8" s="26"/>
      <c r="D8" s="22" t="s">
        <v>16</v>
      </c>
      <c r="E8" s="27">
        <v>530</v>
      </c>
      <c r="F8" s="27">
        <v>530</v>
      </c>
      <c r="G8" s="27">
        <v>451.1282</v>
      </c>
      <c r="H8" s="27">
        <v>10</v>
      </c>
      <c r="I8" s="69">
        <f>+G8/F8</f>
        <v>0.851185283018868</v>
      </c>
      <c r="J8" s="23">
        <f>IF(H8*I8&lt;10,H8*I8,10)</f>
        <v>8.51185283018868</v>
      </c>
      <c r="K8" s="70" t="s">
        <v>17</v>
      </c>
    </row>
    <row r="9" s="3" customFormat="1" ht="20.25" customHeight="1" spans="1:11">
      <c r="A9" s="24"/>
      <c r="B9" s="25"/>
      <c r="C9" s="26"/>
      <c r="D9" s="28" t="s">
        <v>18</v>
      </c>
      <c r="E9" s="27">
        <v>530</v>
      </c>
      <c r="F9" s="27">
        <v>530</v>
      </c>
      <c r="G9" s="27">
        <v>451.1282</v>
      </c>
      <c r="H9" s="27"/>
      <c r="I9" s="69"/>
      <c r="J9" s="23"/>
      <c r="K9" s="71"/>
    </row>
    <row r="10" s="3" customFormat="1" ht="20.25" customHeight="1" spans="1:11">
      <c r="A10" s="24"/>
      <c r="B10" s="25"/>
      <c r="C10" s="26"/>
      <c r="D10" s="28" t="s">
        <v>19</v>
      </c>
      <c r="E10" s="29"/>
      <c r="F10" s="27"/>
      <c r="G10" s="27"/>
      <c r="H10" s="27"/>
      <c r="I10" s="27"/>
      <c r="J10" s="23"/>
      <c r="K10" s="71"/>
    </row>
    <row r="11" s="3" customFormat="1" ht="20.25" customHeight="1" spans="1:11">
      <c r="A11" s="30"/>
      <c r="B11" s="31"/>
      <c r="C11" s="32"/>
      <c r="D11" s="28" t="s">
        <v>20</v>
      </c>
      <c r="E11" s="33"/>
      <c r="F11" s="27"/>
      <c r="G11" s="27"/>
      <c r="H11" s="27"/>
      <c r="I11" s="27"/>
      <c r="J11" s="23"/>
      <c r="K11" s="72"/>
    </row>
    <row r="12" s="3" customFormat="1" ht="24" customHeight="1" spans="1:11">
      <c r="A12" s="34" t="s">
        <v>21</v>
      </c>
      <c r="B12" s="35" t="s">
        <v>22</v>
      </c>
      <c r="C12" s="36"/>
      <c r="D12" s="36"/>
      <c r="E12" s="36"/>
      <c r="F12" s="37"/>
      <c r="G12" s="35" t="s">
        <v>23</v>
      </c>
      <c r="H12" s="38"/>
      <c r="I12" s="38"/>
      <c r="J12" s="38"/>
      <c r="K12" s="73"/>
    </row>
    <row r="13" s="3" customFormat="1" ht="121.5" customHeight="1" spans="1:11">
      <c r="A13" s="39"/>
      <c r="B13" s="40" t="s">
        <v>24</v>
      </c>
      <c r="C13" s="41"/>
      <c r="D13" s="41"/>
      <c r="E13" s="41"/>
      <c r="F13" s="42"/>
      <c r="G13" s="40" t="s">
        <v>25</v>
      </c>
      <c r="H13" s="41"/>
      <c r="I13" s="41"/>
      <c r="J13" s="41"/>
      <c r="K13" s="42"/>
    </row>
    <row r="14" s="3" customFormat="1" ht="25.5" customHeight="1" spans="1:11">
      <c r="A14" s="43" t="s">
        <v>26</v>
      </c>
      <c r="B14" s="44" t="s">
        <v>27</v>
      </c>
      <c r="C14" s="45" t="s">
        <v>28</v>
      </c>
      <c r="D14" s="45" t="s">
        <v>29</v>
      </c>
      <c r="E14" s="45" t="s">
        <v>30</v>
      </c>
      <c r="F14" s="44" t="s">
        <v>31</v>
      </c>
      <c r="G14" s="45" t="s">
        <v>32</v>
      </c>
      <c r="H14" s="46" t="s">
        <v>15</v>
      </c>
      <c r="I14" s="74"/>
      <c r="J14" s="75" t="s">
        <v>14</v>
      </c>
      <c r="K14" s="44" t="s">
        <v>33</v>
      </c>
    </row>
    <row r="15" s="3" customFormat="1" ht="112" spans="1:11">
      <c r="A15" s="47"/>
      <c r="B15" s="48" t="s">
        <v>34</v>
      </c>
      <c r="C15" s="49" t="s">
        <v>35</v>
      </c>
      <c r="D15" s="50" t="s">
        <v>36</v>
      </c>
      <c r="E15" s="51">
        <v>10</v>
      </c>
      <c r="F15" s="52" t="s">
        <v>37</v>
      </c>
      <c r="G15" s="52" t="s">
        <v>38</v>
      </c>
      <c r="H15" s="53" t="s">
        <v>39</v>
      </c>
      <c r="I15" s="76"/>
      <c r="J15" s="45">
        <v>10</v>
      </c>
      <c r="K15" s="45"/>
    </row>
    <row r="16" s="3" customFormat="1" ht="70" spans="1:11">
      <c r="A16" s="47"/>
      <c r="B16" s="54"/>
      <c r="C16" s="55"/>
      <c r="D16" s="50" t="s">
        <v>40</v>
      </c>
      <c r="E16" s="51">
        <v>5</v>
      </c>
      <c r="F16" s="51" t="s">
        <v>41</v>
      </c>
      <c r="G16" s="52" t="s">
        <v>42</v>
      </c>
      <c r="H16" s="56"/>
      <c r="I16" s="77"/>
      <c r="J16" s="45">
        <v>5</v>
      </c>
      <c r="K16" s="45"/>
    </row>
    <row r="17" s="3" customFormat="1" ht="112" spans="1:11">
      <c r="A17" s="47"/>
      <c r="B17" s="54"/>
      <c r="C17" s="57" t="s">
        <v>43</v>
      </c>
      <c r="D17" s="50" t="s">
        <v>44</v>
      </c>
      <c r="E17" s="51">
        <v>13</v>
      </c>
      <c r="F17" s="52" t="s">
        <v>45</v>
      </c>
      <c r="G17" s="52" t="s">
        <v>46</v>
      </c>
      <c r="H17" s="56"/>
      <c r="I17" s="77"/>
      <c r="J17" s="45">
        <v>13</v>
      </c>
      <c r="K17" s="45"/>
    </row>
    <row r="18" s="3" customFormat="1" ht="112" spans="1:11">
      <c r="A18" s="47"/>
      <c r="B18" s="54"/>
      <c r="C18" s="49" t="s">
        <v>47</v>
      </c>
      <c r="D18" s="50" t="s">
        <v>48</v>
      </c>
      <c r="E18" s="45">
        <v>6</v>
      </c>
      <c r="F18" s="58" t="s">
        <v>49</v>
      </c>
      <c r="G18" s="59" t="s">
        <v>50</v>
      </c>
      <c r="H18" s="56"/>
      <c r="I18" s="77"/>
      <c r="J18" s="45">
        <v>5</v>
      </c>
      <c r="K18" s="44" t="s">
        <v>51</v>
      </c>
    </row>
    <row r="19" s="3" customFormat="1" ht="112" spans="1:11">
      <c r="A19" s="47"/>
      <c r="B19" s="54"/>
      <c r="C19" s="60"/>
      <c r="D19" s="50" t="s">
        <v>52</v>
      </c>
      <c r="E19" s="45">
        <v>6</v>
      </c>
      <c r="F19" s="58" t="s">
        <v>53</v>
      </c>
      <c r="G19" s="59" t="s">
        <v>54</v>
      </c>
      <c r="H19" s="56"/>
      <c r="I19" s="77"/>
      <c r="J19" s="45">
        <v>6</v>
      </c>
      <c r="K19" s="45"/>
    </row>
    <row r="20" s="3" customFormat="1" ht="28" spans="1:11">
      <c r="A20" s="47"/>
      <c r="B20" s="54"/>
      <c r="C20" s="48" t="s">
        <v>55</v>
      </c>
      <c r="D20" s="61" t="s">
        <v>56</v>
      </c>
      <c r="E20" s="45">
        <v>10</v>
      </c>
      <c r="F20" s="51" t="s">
        <v>57</v>
      </c>
      <c r="G20" s="51" t="s">
        <v>58</v>
      </c>
      <c r="H20" s="53" t="s">
        <v>59</v>
      </c>
      <c r="I20" s="76"/>
      <c r="J20" s="45">
        <v>10</v>
      </c>
      <c r="K20" s="45"/>
    </row>
    <row r="21" s="3" customFormat="1" ht="182" spans="1:11">
      <c r="A21" s="47"/>
      <c r="B21" s="62" t="s">
        <v>60</v>
      </c>
      <c r="C21" s="48" t="s">
        <v>61</v>
      </c>
      <c r="D21" s="63" t="s">
        <v>62</v>
      </c>
      <c r="E21" s="45">
        <v>20</v>
      </c>
      <c r="F21" s="52" t="s">
        <v>63</v>
      </c>
      <c r="G21" s="52" t="s">
        <v>64</v>
      </c>
      <c r="H21" s="53" t="s">
        <v>65</v>
      </c>
      <c r="I21" s="76"/>
      <c r="J21" s="45">
        <v>18</v>
      </c>
      <c r="K21" s="44" t="s">
        <v>66</v>
      </c>
    </row>
    <row r="22" s="3" customFormat="1" ht="182" spans="1:11">
      <c r="A22" s="47"/>
      <c r="B22" s="62"/>
      <c r="C22" s="54"/>
      <c r="D22" s="63" t="s">
        <v>67</v>
      </c>
      <c r="E22" s="45">
        <v>20</v>
      </c>
      <c r="F22" s="52" t="s">
        <v>68</v>
      </c>
      <c r="G22" s="52" t="s">
        <v>69</v>
      </c>
      <c r="H22" s="56"/>
      <c r="I22" s="77"/>
      <c r="J22" s="45">
        <v>17</v>
      </c>
      <c r="K22" s="44" t="s">
        <v>66</v>
      </c>
    </row>
    <row r="23" s="3" customFormat="1" ht="20.25" customHeight="1" spans="1:11">
      <c r="A23" s="64" t="s">
        <v>70</v>
      </c>
      <c r="B23" s="64"/>
      <c r="C23" s="64"/>
      <c r="D23" s="64"/>
      <c r="E23" s="64"/>
      <c r="F23" s="64"/>
      <c r="G23" s="64"/>
      <c r="H23" s="64"/>
      <c r="I23" s="64"/>
      <c r="J23" s="75">
        <f>J8+SUM(J15:J22)</f>
        <v>92.5118528301887</v>
      </c>
      <c r="K23" s="78"/>
    </row>
    <row r="24" s="4" customFormat="1" ht="15" spans="1:11">
      <c r="A24" s="65"/>
      <c r="B24" s="65"/>
      <c r="C24" s="65"/>
      <c r="D24" s="65"/>
      <c r="E24" s="65"/>
      <c r="F24" s="65"/>
      <c r="G24" s="65"/>
      <c r="H24" s="65"/>
      <c r="I24" s="65"/>
      <c r="J24" s="65"/>
      <c r="K24" s="65"/>
    </row>
    <row r="25" s="3" customFormat="1" ht="15" spans="1:11">
      <c r="A25" s="66"/>
      <c r="B25" s="66"/>
      <c r="C25" s="66"/>
      <c r="D25" s="66"/>
      <c r="E25" s="66"/>
      <c r="F25" s="66"/>
      <c r="G25" s="66"/>
      <c r="H25" s="66"/>
      <c r="I25" s="66"/>
      <c r="J25" s="66"/>
      <c r="K25" s="66"/>
    </row>
    <row r="26" s="3" customFormat="1" ht="15" spans="1:11">
      <c r="A26" s="66"/>
      <c r="B26" s="66"/>
      <c r="C26" s="66"/>
      <c r="D26" s="66"/>
      <c r="E26" s="66"/>
      <c r="F26" s="66"/>
      <c r="G26" s="66"/>
      <c r="H26" s="66"/>
      <c r="I26" s="66"/>
      <c r="J26" s="66"/>
      <c r="K26" s="66"/>
    </row>
    <row r="27" s="3" customFormat="1" ht="15" spans="1:11">
      <c r="A27" s="65"/>
      <c r="B27" s="65"/>
      <c r="C27" s="65"/>
      <c r="D27" s="65"/>
      <c r="E27" s="65"/>
      <c r="F27" s="65"/>
      <c r="G27" s="65"/>
      <c r="H27" s="65"/>
      <c r="I27" s="65"/>
      <c r="J27" s="65"/>
      <c r="K27" s="65"/>
    </row>
    <row r="28" s="3" customFormat="1" ht="15" spans="1:11">
      <c r="A28" s="67"/>
      <c r="B28" s="67"/>
      <c r="C28" s="67"/>
      <c r="D28" s="67"/>
      <c r="E28" s="67"/>
      <c r="F28" s="67"/>
      <c r="G28" s="67"/>
      <c r="H28" s="67"/>
      <c r="I28" s="67"/>
      <c r="J28" s="67"/>
      <c r="K28" s="67"/>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0:I20"/>
    <mergeCell ref="A23:I23"/>
    <mergeCell ref="A24:K24"/>
    <mergeCell ref="A25:K25"/>
    <mergeCell ref="A26:K26"/>
    <mergeCell ref="A27:K27"/>
    <mergeCell ref="A28:K28"/>
    <mergeCell ref="A12:A13"/>
    <mergeCell ref="A14:A22"/>
    <mergeCell ref="B15:B20"/>
    <mergeCell ref="B21:B22"/>
    <mergeCell ref="C15:C16"/>
    <mergeCell ref="C18:C19"/>
    <mergeCell ref="C21:C22"/>
    <mergeCell ref="K8:K11"/>
    <mergeCell ref="A7:C11"/>
    <mergeCell ref="H15:I19"/>
    <mergeCell ref="H21:I22"/>
  </mergeCells>
  <printOptions horizontalCentered="1" verticalCentered="1"/>
  <pageMargins left="0.354330708661417" right="0.354330708661417" top="0.590551181102362" bottom="0.590551181102362" header="0.511811023622047" footer="0.511811023622047"/>
  <pageSetup paperSize="9" scale="58" orientation="portrait"/>
  <headerFooter/>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2021-06-02T07:24:54Z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