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'12.综合类'!$A$1:$K$29</definedName>
  </definedNames>
  <calcPr calcId="144525"/>
</workbook>
</file>

<file path=xl/sharedStrings.xml><?xml version="1.0" encoding="utf-8"?>
<sst xmlns="http://schemas.openxmlformats.org/spreadsheetml/2006/main" count="89" uniqueCount="76">
  <si>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</si>
  <si>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</si>
  <si>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</si>
  <si>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</si>
  <si>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</si>
  <si>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</si>
  <si>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</si>
  <si>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</si>
  <si>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</si>
  <si>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</si>
  <si>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</si>
  <si>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</si>
  <si>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</si>
  <si>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</si>
  <si>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</si>
  <si>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</si>
  <si>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</si>
  <si>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</si>
  <si>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</si>
  <si>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</si>
  <si>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</si>
  <si>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</si>
  <si>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</si>
  <si>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</si>
  <si>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完成2020年度管养公路的日常养护及应急抢险，保障道路、桥梁、隧道、交通安全设施、公路绿化安全完整，提升路域环境，提高服务水平，完成防汛、除雪、除霾降尘等应急抢险及重大节假日公路养护保障工作。
完成2020年G234、岳琉路两条道路中修工程，处理道路病害13.14公里；完成京深路、良常路两条道路绿化工程，完善绿化里程6公里，消除道路病害，提高行车舒适性，提升路域环境，提高服务水平。</t>
  </si>
  <si>
    <t>完成2020年度管养公路的日常养护及应急抢险，保障道路、桥梁、隧道、交通安全设施、公路绿化安全完整，提升路域环境，提高服务水平，完成防汛、除雪、除霾降尘等应急抢险及重大节假日公路养护保障工作。
完成2020年G234、岳琉路两条道路中修工程，处理道路病害13.14公里；完成京深路、良常路两条道路绿化工程，完善绿化里程6公里，消除道路病害，提高行车舒适性，提升路域环境，提高服务水平。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</si>
  <si>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</si>
  <si>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</si>
  <si>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</si>
  <si>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</si>
  <si>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</si>
  <si>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</si>
  <si>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</si>
  <si>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</si>
  <si>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</si>
  <si>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</si>
  <si>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管养公路里程</t>
  </si>
  <si>
    <t>928.838公里</t>
  </si>
  <si>
    <t>完成值达到指标值，记满分；未达到指标值，按B/A或A/B*该指标分值记分。(即较小的数/大数*该指标分值）</t>
  </si>
  <si>
    <t>公路中修里程</t>
  </si>
  <si>
    <t>13.14公里</t>
  </si>
  <si>
    <t>公路绿化里程</t>
  </si>
  <si>
    <t>6公里</t>
  </si>
  <si>
    <t>管养桥梁数量</t>
  </si>
  <si>
    <t>323座</t>
  </si>
  <si>
    <t>质量指标
（13分）</t>
  </si>
  <si>
    <t>工程质量标准</t>
  </si>
  <si>
    <t>符合《公路养护技术规范》标准，符合《公路工程质量检验评定标准》JTG F80/1-2017要求，工程质量等级评定为合格</t>
  </si>
  <si>
    <t>实施后路面使用性能指数PQI</t>
  </si>
  <si>
    <t>国市干线路路面使用性能指数PQI≥90，县级路路面使用性能指数PQI≥85</t>
  </si>
  <si>
    <t>进度指标
（12分）</t>
  </si>
  <si>
    <t>施工时间</t>
  </si>
  <si>
    <t>2020年1月至12月</t>
  </si>
  <si>
    <t>6月底完成进度</t>
  </si>
  <si>
    <t>项目总工程量50%</t>
  </si>
  <si>
    <t>日常养护完成57%</t>
  </si>
  <si>
    <t>9月底完成进度</t>
  </si>
  <si>
    <t>项目总工程量75%</t>
  </si>
  <si>
    <t>日常养护85%</t>
  </si>
  <si>
    <t>12月底完成进度</t>
  </si>
  <si>
    <t>项目总工程量100%</t>
  </si>
  <si>
    <t>验收时间</t>
  </si>
  <si>
    <t>根据项目实际情况，已具备竣工验收条件的项目，及时组织验收</t>
  </si>
  <si>
    <t>成本指标
（10分）</t>
  </si>
  <si>
    <t>项目预算控制数</t>
  </si>
  <si>
    <t>在预算控制范围内得满分，超出预算按A/B*该指标分值计分</t>
  </si>
  <si>
    <t>效
果
指
标
(40分)</t>
  </si>
  <si>
    <t>效益指标
（40分）</t>
  </si>
  <si>
    <t>公路状况</t>
  </si>
  <si>
    <t>使公路交通基础设施服务保持良好水平，为市民提供安全、畅通的交通出行环境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</si>
  <si>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</si>
  <si>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</si>
  <si>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</si>
  <si>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路域环境</t>
  </si>
  <si>
    <t>提高公路交通基础设施的服务水平，能够更好地为人民群众提供畅、安、舒、美的交通出行环境，能够更好地提高人民群众的获得感和幸福感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</si>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</sst>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/>
    <xf numFmtId="0" fontId="0" fillId="32" borderId="23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16" borderId="19" applyNumberFormat="0" applyAlignment="0" applyProtection="0">
      <alignment vertical="center"/>
    </xf>
    <xf numFmtId="0" fontId="22" fillId="16" borderId="18" applyNumberFormat="0" applyAlignment="0" applyProtection="0">
      <alignment vertical="center"/>
    </xf>
    <xf numFmtId="0" fontId="21" fillId="21" borderId="20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0" borderId="0"/>
    <xf numFmtId="0" fontId="12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3" fillId="0" borderId="0"/>
    <xf numFmtId="0" fontId="12" fillId="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0" borderId="0"/>
    <xf numFmtId="0" fontId="12" fillId="1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view="pageBreakPreview" zoomScale="85" zoomScaleNormal="85" zoomScaleSheetLayoutView="85" topLeftCell="A4" workbookViewId="0">
      <selection activeCell="F28" sqref="F28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6" width="15.2545454545455" style="5" customWidth="1"/>
    <col min="7" max="7" width="16.2545454545455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7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f t="shared" ref="E8:G8" si="0">10316.8+1615.0633</f>
        <v>11931.8633</v>
      </c>
      <c r="F8" s="27">
        <f t="shared" si="0"/>
        <v>11931.8633</v>
      </c>
      <c r="G8" s="27">
        <f t="shared" si="0"/>
        <v>11931.8633</v>
      </c>
      <c r="H8" s="27">
        <v>10</v>
      </c>
      <c r="I8" s="58">
        <f>+G8/F8</f>
        <v>1</v>
      </c>
      <c r="J8" s="23">
        <f>IF(H8*I8&lt;10,H8*I8,10)</f>
        <v>10</v>
      </c>
      <c r="K8" s="59" t="s">
        <v>17</v>
      </c>
    </row>
    <row r="9" s="2" customFormat="1" ht="18" customHeight="1" spans="1:11">
      <c r="A9" s="24"/>
      <c r="B9" s="25"/>
      <c r="C9" s="26"/>
      <c r="D9" s="28" t="s">
        <v>18</v>
      </c>
      <c r="E9" s="27">
        <f t="shared" ref="E9:G9" si="1">10316.8+1615.0633</f>
        <v>11931.8633</v>
      </c>
      <c r="F9" s="27">
        <f t="shared" si="1"/>
        <v>11931.8633</v>
      </c>
      <c r="G9" s="27">
        <f t="shared" si="1"/>
        <v>11931.8633</v>
      </c>
      <c r="H9" s="27"/>
      <c r="I9" s="58"/>
      <c r="J9" s="23"/>
      <c r="K9" s="60"/>
    </row>
    <row r="10" s="2" customFormat="1" ht="18" customHeight="1" spans="1:11">
      <c r="A10" s="24"/>
      <c r="B10" s="25"/>
      <c r="C10" s="26"/>
      <c r="D10" s="28" t="s">
        <v>19</v>
      </c>
      <c r="E10" s="29"/>
      <c r="F10" s="30"/>
      <c r="G10" s="27"/>
      <c r="H10" s="27"/>
      <c r="I10" s="27"/>
      <c r="J10" s="61"/>
      <c r="K10" s="60"/>
    </row>
    <row r="11" s="2" customFormat="1" ht="21.7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61"/>
      <c r="K11" s="62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3"/>
    </row>
    <row r="13" s="2" customFormat="1" ht="95.1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ht="25.9" customHeight="1" spans="1:11">
      <c r="A14" s="35" t="s">
        <v>26</v>
      </c>
      <c r="B14" s="44" t="s">
        <v>27</v>
      </c>
      <c r="C14" s="27" t="s">
        <v>28</v>
      </c>
      <c r="D14" s="27" t="s">
        <v>29</v>
      </c>
      <c r="E14" s="27" t="s">
        <v>30</v>
      </c>
      <c r="F14" s="44" t="s">
        <v>31</v>
      </c>
      <c r="G14" s="27" t="s">
        <v>32</v>
      </c>
      <c r="H14" s="45" t="s">
        <v>15</v>
      </c>
      <c r="I14" s="64"/>
      <c r="J14" s="61" t="s">
        <v>14</v>
      </c>
      <c r="K14" s="44" t="s">
        <v>33</v>
      </c>
    </row>
    <row r="15" s="2" customFormat="1" spans="1:11">
      <c r="A15" s="46"/>
      <c r="B15" s="47" t="s">
        <v>34</v>
      </c>
      <c r="C15" s="47" t="s">
        <v>35</v>
      </c>
      <c r="D15" s="48" t="s">
        <v>36</v>
      </c>
      <c r="E15" s="49">
        <v>5</v>
      </c>
      <c r="F15" s="49" t="s">
        <v>37</v>
      </c>
      <c r="G15" s="49" t="s">
        <v>37</v>
      </c>
      <c r="H15" s="19" t="s">
        <v>38</v>
      </c>
      <c r="I15" s="21"/>
      <c r="J15" s="49">
        <v>5</v>
      </c>
      <c r="K15" s="27"/>
    </row>
    <row r="16" s="2" customFormat="1" spans="1:11">
      <c r="A16" s="46"/>
      <c r="B16" s="50"/>
      <c r="C16" s="50"/>
      <c r="D16" s="48" t="s">
        <v>39</v>
      </c>
      <c r="E16" s="49">
        <v>3</v>
      </c>
      <c r="F16" s="49" t="s">
        <v>40</v>
      </c>
      <c r="G16" s="49" t="s">
        <v>40</v>
      </c>
      <c r="H16" s="24"/>
      <c r="I16" s="26"/>
      <c r="J16" s="49">
        <v>3</v>
      </c>
      <c r="K16" s="27"/>
    </row>
    <row r="17" s="2" customFormat="1" spans="1:11">
      <c r="A17" s="46"/>
      <c r="B17" s="50"/>
      <c r="C17" s="50"/>
      <c r="D17" s="48" t="s">
        <v>41</v>
      </c>
      <c r="E17" s="49">
        <v>3</v>
      </c>
      <c r="F17" s="49" t="s">
        <v>42</v>
      </c>
      <c r="G17" s="49" t="s">
        <v>42</v>
      </c>
      <c r="H17" s="24"/>
      <c r="I17" s="26"/>
      <c r="J17" s="49">
        <v>3</v>
      </c>
      <c r="K17" s="27"/>
    </row>
    <row r="18" s="2" customFormat="1" spans="1:11">
      <c r="A18" s="46"/>
      <c r="B18" s="50"/>
      <c r="C18" s="50"/>
      <c r="D18" s="48" t="s">
        <v>43</v>
      </c>
      <c r="E18" s="49">
        <v>4</v>
      </c>
      <c r="F18" s="49" t="s">
        <v>44</v>
      </c>
      <c r="G18" s="49" t="s">
        <v>44</v>
      </c>
      <c r="H18" s="24"/>
      <c r="I18" s="26"/>
      <c r="J18" s="49">
        <v>4</v>
      </c>
      <c r="K18" s="27"/>
    </row>
    <row r="19" s="2" customFormat="1" ht="121" customHeight="1" spans="1:11">
      <c r="A19" s="46"/>
      <c r="B19" s="50"/>
      <c r="C19" s="47" t="s">
        <v>45</v>
      </c>
      <c r="D19" s="48" t="s">
        <v>46</v>
      </c>
      <c r="E19" s="51">
        <v>7</v>
      </c>
      <c r="F19" s="49" t="s">
        <v>47</v>
      </c>
      <c r="G19" s="49" t="s">
        <v>47</v>
      </c>
      <c r="H19" s="24"/>
      <c r="I19" s="26"/>
      <c r="J19" s="49">
        <v>7</v>
      </c>
      <c r="K19" s="27"/>
    </row>
    <row r="20" s="2" customFormat="1" ht="70" spans="1:11">
      <c r="A20" s="46"/>
      <c r="B20" s="50"/>
      <c r="C20" s="50"/>
      <c r="D20" s="48" t="s">
        <v>48</v>
      </c>
      <c r="E20" s="51">
        <v>6</v>
      </c>
      <c r="F20" s="52" t="s">
        <v>49</v>
      </c>
      <c r="G20" s="52" t="s">
        <v>49</v>
      </c>
      <c r="H20" s="24"/>
      <c r="I20" s="26"/>
      <c r="J20" s="49">
        <v>6</v>
      </c>
      <c r="K20" s="27"/>
    </row>
    <row r="21" s="2" customFormat="1" ht="28" spans="1:11">
      <c r="A21" s="46"/>
      <c r="B21" s="50"/>
      <c r="C21" s="47" t="s">
        <v>50</v>
      </c>
      <c r="D21" s="48" t="s">
        <v>51</v>
      </c>
      <c r="E21" s="27">
        <v>3</v>
      </c>
      <c r="F21" s="49" t="s">
        <v>52</v>
      </c>
      <c r="G21" s="49" t="s">
        <v>52</v>
      </c>
      <c r="H21" s="24"/>
      <c r="I21" s="26"/>
      <c r="J21" s="49">
        <v>3</v>
      </c>
      <c r="K21" s="27"/>
    </row>
    <row r="22" s="2" customFormat="1" ht="28" spans="1:11">
      <c r="A22" s="46"/>
      <c r="B22" s="50"/>
      <c r="C22" s="50"/>
      <c r="D22" s="48" t="s">
        <v>53</v>
      </c>
      <c r="E22" s="27">
        <v>2</v>
      </c>
      <c r="F22" s="49" t="s">
        <v>54</v>
      </c>
      <c r="G22" s="49" t="s">
        <v>55</v>
      </c>
      <c r="H22" s="24"/>
      <c r="I22" s="26"/>
      <c r="J22" s="49">
        <v>2</v>
      </c>
      <c r="K22" s="27"/>
    </row>
    <row r="23" s="2" customFormat="1" ht="28" spans="1:11">
      <c r="A23" s="46"/>
      <c r="B23" s="50"/>
      <c r="C23" s="50"/>
      <c r="D23" s="48" t="s">
        <v>56</v>
      </c>
      <c r="E23" s="27">
        <v>2</v>
      </c>
      <c r="F23" s="49" t="s">
        <v>57</v>
      </c>
      <c r="G23" s="49" t="s">
        <v>58</v>
      </c>
      <c r="H23" s="24"/>
      <c r="I23" s="26"/>
      <c r="J23" s="49">
        <v>2</v>
      </c>
      <c r="K23" s="27"/>
    </row>
    <row r="24" s="2" customFormat="1" ht="28" spans="1:11">
      <c r="A24" s="46"/>
      <c r="B24" s="50"/>
      <c r="C24" s="50"/>
      <c r="D24" s="48" t="s">
        <v>59</v>
      </c>
      <c r="E24" s="27">
        <v>2</v>
      </c>
      <c r="F24" s="49" t="s">
        <v>60</v>
      </c>
      <c r="G24" s="49" t="s">
        <v>60</v>
      </c>
      <c r="H24" s="24"/>
      <c r="I24" s="26"/>
      <c r="J24" s="49">
        <v>2</v>
      </c>
      <c r="K24" s="27"/>
    </row>
    <row r="25" s="2" customFormat="1" ht="70" spans="1:11">
      <c r="A25" s="46"/>
      <c r="B25" s="50"/>
      <c r="C25" s="50"/>
      <c r="D25" s="48" t="s">
        <v>61</v>
      </c>
      <c r="E25" s="27">
        <v>3</v>
      </c>
      <c r="F25" s="52" t="s">
        <v>62</v>
      </c>
      <c r="G25" s="52" t="s">
        <v>62</v>
      </c>
      <c r="H25" s="24"/>
      <c r="I25" s="26"/>
      <c r="J25" s="49">
        <v>3</v>
      </c>
      <c r="K25" s="27"/>
    </row>
    <row r="26" s="2" customFormat="1" ht="28.5" customHeight="1" spans="1:11">
      <c r="A26" s="46"/>
      <c r="B26" s="50"/>
      <c r="C26" s="47" t="s">
        <v>63</v>
      </c>
      <c r="D26" s="48" t="s">
        <v>64</v>
      </c>
      <c r="E26" s="27">
        <v>10</v>
      </c>
      <c r="F26" s="53">
        <v>11931.8633</v>
      </c>
      <c r="G26" s="53">
        <v>11931.8633</v>
      </c>
      <c r="H26" s="19" t="s">
        <v>65</v>
      </c>
      <c r="I26" s="21"/>
      <c r="J26" s="49">
        <v>10</v>
      </c>
      <c r="K26" s="27"/>
    </row>
    <row r="27" s="2" customFormat="1" ht="83.25" customHeight="1" spans="1:11">
      <c r="A27" s="46"/>
      <c r="B27" s="47" t="s">
        <v>66</v>
      </c>
      <c r="C27" s="47" t="s">
        <v>67</v>
      </c>
      <c r="D27" s="48" t="s">
        <v>68</v>
      </c>
      <c r="E27" s="27">
        <v>20</v>
      </c>
      <c r="F27" s="52" t="s">
        <v>69</v>
      </c>
      <c r="G27" s="49" t="s">
        <v>70</v>
      </c>
      <c r="H27" s="19" t="s">
        <v>71</v>
      </c>
      <c r="I27" s="21"/>
      <c r="J27" s="49">
        <f>E27*0.85</f>
        <v>17</v>
      </c>
      <c r="K27" s="44" t="s">
        <v>72</v>
      </c>
    </row>
    <row r="28" s="2" customFormat="1" ht="136" customHeight="1" spans="1:11">
      <c r="A28" s="46"/>
      <c r="B28" s="50"/>
      <c r="C28" s="50"/>
      <c r="D28" s="48" t="s">
        <v>73</v>
      </c>
      <c r="E28" s="27">
        <v>20</v>
      </c>
      <c r="F28" s="52" t="s">
        <v>74</v>
      </c>
      <c r="G28" s="49" t="s">
        <v>70</v>
      </c>
      <c r="H28" s="24"/>
      <c r="I28" s="26"/>
      <c r="J28" s="49">
        <f>E28*0.85</f>
        <v>17</v>
      </c>
      <c r="K28" s="44" t="s">
        <v>72</v>
      </c>
    </row>
    <row r="29" s="2" customFormat="1" ht="25.5" customHeight="1" spans="1:11">
      <c r="A29" s="54" t="s">
        <v>75</v>
      </c>
      <c r="B29" s="54"/>
      <c r="C29" s="54"/>
      <c r="D29" s="54"/>
      <c r="E29" s="54"/>
      <c r="F29" s="54"/>
      <c r="G29" s="54"/>
      <c r="H29" s="54"/>
      <c r="I29" s="54"/>
      <c r="J29" s="61">
        <f>J8+SUM(J15:J28)</f>
        <v>94</v>
      </c>
      <c r="K29" s="65"/>
    </row>
    <row r="30" s="3" customFormat="1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="4" customFormat="1" spans="1:11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</row>
    <row r="32" s="4" customFormat="1" spans="1:11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</row>
    <row r="33" s="4" customFormat="1" spans="1:1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="4" customFormat="1" spans="1:1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6:I26"/>
    <mergeCell ref="A29:I29"/>
    <mergeCell ref="A30:K30"/>
    <mergeCell ref="A31:K31"/>
    <mergeCell ref="A32:K32"/>
    <mergeCell ref="A33:K33"/>
    <mergeCell ref="A34:K34"/>
    <mergeCell ref="A12:A13"/>
    <mergeCell ref="A14:A28"/>
    <mergeCell ref="B15:B26"/>
    <mergeCell ref="B27:B28"/>
    <mergeCell ref="C15:C18"/>
    <mergeCell ref="C19:C20"/>
    <mergeCell ref="C21:C25"/>
    <mergeCell ref="C27:C28"/>
    <mergeCell ref="K8:K11"/>
    <mergeCell ref="H15:I25"/>
    <mergeCell ref="H27:I28"/>
    <mergeCell ref="A7:C11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2021-05-28T02:25:00Z</cp:lastPrinted>
  <dcterms:modified xsi:type="dcterms:W3CDTF">2021-06-02T06:33:51Z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