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'12.综合类'!$A$1:$K$20</definedName>
  </definedNames>
  <calcPr calcId="144525"/>
</workbook>
</file>

<file path=xl/sharedStrings.xml><?xml version="1.0" encoding="utf-8"?>
<sst xmlns="http://schemas.openxmlformats.org/spreadsheetml/2006/main" count="64" uniqueCount="59">
  <si>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</si>
  <si>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</si>
  <si>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</si>
  <si>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2020年隧道提质升级工程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</si>
  <si>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</si>
  <si>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</si>
  <si>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</si>
  <si>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</si>
  <si>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</si>
  <si>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</si>
  <si>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</si>
  <si>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</si>
  <si>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</si>
  <si>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</si>
  <si>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</si>
  <si>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</si>
  <si>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</si>
  <si>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</si>
  <si>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</si>
  <si>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</si>
  <si>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</si>
  <si>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</si>
  <si>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</si>
  <si>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</si>
  <si>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成长操隧道、二道河隧道、九道河隧道、五合Ⅰ隧道、五合Ⅱ隧道、栗元厂隧道的提质升级工作。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</si>
  <si>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</si>
  <si>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</si>
  <si>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</si>
  <si>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</si>
  <si>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</si>
  <si>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</si>
  <si>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</si>
  <si>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</si>
  <si>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</si>
  <si>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</si>
  <si>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隧道数量</t>
  </si>
  <si>
    <t>6个</t>
  </si>
  <si>
    <t>7个</t>
  </si>
  <si>
    <t>完成值达到指标值，记满分；未达到指标值，按B/A或A/B*该指标分值记分。(即较小的数/大数*该指标分值）</t>
  </si>
  <si>
    <t>质量指标
（13分）</t>
  </si>
  <si>
    <t>质量标准</t>
  </si>
  <si>
    <t>符合《公路隧道提质升级行动技术指南》交通运输部2019年发布</t>
  </si>
  <si>
    <t>进度指标
（12分）</t>
  </si>
  <si>
    <t>完工时间</t>
  </si>
  <si>
    <t>施工及监理招标时间：2019年11月；合同签订时间：2019年12月；项目施工时间：2019年12月-2020年10月；交工验收时间：2020年10月底</t>
  </si>
  <si>
    <t>施工及监理招标时间：2019年11月；合同签订时间：2019年12月；项目施工时间：2019年12月-2020年9月；交工验收时间：2020年11月底</t>
  </si>
  <si>
    <t>验收手续滞后</t>
  </si>
  <si>
    <t>成本指标
（10分）</t>
  </si>
  <si>
    <t>预算控制数</t>
  </si>
  <si>
    <t>856万元</t>
  </si>
  <si>
    <t>276万元</t>
  </si>
  <si>
    <t>在预算控制范围内得满分，超出预算按A/B*该指标分值计分</t>
  </si>
  <si>
    <t>效
果
指
标
(40分)</t>
  </si>
  <si>
    <t>效益指标
（40分）</t>
  </si>
  <si>
    <t>社会效益</t>
  </si>
  <si>
    <t>完成隧道机电设备，交安设备和土建结构的提质升级工作，提高隧道的安全等级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</si>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</sst>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/>
    <xf numFmtId="0" fontId="0" fillId="15" borderId="18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32" fillId="24" borderId="22" applyNumberFormat="0" applyAlignment="0" applyProtection="0">
      <alignment vertical="center"/>
    </xf>
    <xf numFmtId="0" fontId="27" fillId="24" borderId="16" applyNumberFormat="0" applyAlignment="0" applyProtection="0">
      <alignment vertical="center"/>
    </xf>
    <xf numFmtId="0" fontId="20" fillId="14" borderId="17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0" borderId="0"/>
    <xf numFmtId="0" fontId="19" fillId="2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0" borderId="0"/>
    <xf numFmtId="0" fontId="19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0"/>
    <xf numFmtId="0" fontId="19" fillId="1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57" fontId="2" fillId="0" borderId="8" xfId="58" applyNumberFormat="1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85" zoomScaleNormal="85" zoomScaleSheetLayoutView="85" workbookViewId="0">
      <selection activeCell="H19" sqref="H19:I1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7" width="15.6272727272727" style="4" customWidth="1"/>
    <col min="8" max="9" width="9.62727272727273" customWidth="1"/>
    <col min="10" max="10" width="9.62727272727273" style="5" customWidth="1"/>
    <col min="11" max="11" width="27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6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856</v>
      </c>
      <c r="F8" s="26">
        <v>276</v>
      </c>
      <c r="G8" s="26">
        <v>276</v>
      </c>
      <c r="H8" s="26">
        <v>10</v>
      </c>
      <c r="I8" s="57">
        <f>+G8/F8</f>
        <v>1</v>
      </c>
      <c r="J8" s="22">
        <f>IF(H8*I8&lt;10,H8*I8,10)</f>
        <v>10</v>
      </c>
      <c r="K8" s="58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856</v>
      </c>
      <c r="F9" s="26">
        <v>276</v>
      </c>
      <c r="G9" s="26">
        <v>276</v>
      </c>
      <c r="H9" s="26"/>
      <c r="I9" s="57"/>
      <c r="J9" s="22"/>
      <c r="K9" s="59"/>
    </row>
    <row r="10" s="2" customFormat="1" ht="18" customHeight="1" spans="1:11">
      <c r="A10" s="23"/>
      <c r="B10" s="24"/>
      <c r="C10" s="25"/>
      <c r="D10" s="27" t="s">
        <v>19</v>
      </c>
      <c r="E10" s="26"/>
      <c r="F10" s="26"/>
      <c r="G10" s="26"/>
      <c r="H10" s="26"/>
      <c r="I10" s="26"/>
      <c r="J10" s="60"/>
      <c r="K10" s="59"/>
    </row>
    <row r="11" s="2" customFormat="1" ht="21.75" customHeight="1" spans="1:11">
      <c r="A11" s="28"/>
      <c r="B11" s="29"/>
      <c r="C11" s="30"/>
      <c r="D11" s="27" t="s">
        <v>20</v>
      </c>
      <c r="E11" s="31"/>
      <c r="F11" s="32"/>
      <c r="G11" s="26"/>
      <c r="H11" s="26"/>
      <c r="I11" s="26"/>
      <c r="J11" s="60"/>
      <c r="K11" s="61"/>
    </row>
    <row r="12" s="2" customFormat="1" ht="25.5" customHeight="1" spans="1:11">
      <c r="A12" s="33" t="s">
        <v>21</v>
      </c>
      <c r="B12" s="34" t="s">
        <v>22</v>
      </c>
      <c r="C12" s="35"/>
      <c r="D12" s="35"/>
      <c r="E12" s="35"/>
      <c r="F12" s="36"/>
      <c r="G12" s="34" t="s">
        <v>23</v>
      </c>
      <c r="H12" s="37"/>
      <c r="I12" s="37"/>
      <c r="J12" s="37"/>
      <c r="K12" s="62"/>
    </row>
    <row r="13" s="2" customFormat="1" ht="63.75" customHeight="1" spans="1:11">
      <c r="A13" s="38"/>
      <c r="B13" s="39" t="s">
        <v>24</v>
      </c>
      <c r="C13" s="40"/>
      <c r="D13" s="40"/>
      <c r="E13" s="40"/>
      <c r="F13" s="41"/>
      <c r="G13" s="39" t="s">
        <v>24</v>
      </c>
      <c r="H13" s="40"/>
      <c r="I13" s="40"/>
      <c r="J13" s="40"/>
      <c r="K13" s="41"/>
    </row>
    <row r="14" s="2" customFormat="1" ht="25.9" customHeight="1" spans="1:11">
      <c r="A14" s="33" t="s">
        <v>25</v>
      </c>
      <c r="B14" s="42" t="s">
        <v>26</v>
      </c>
      <c r="C14" s="26" t="s">
        <v>27</v>
      </c>
      <c r="D14" s="26" t="s">
        <v>28</v>
      </c>
      <c r="E14" s="26" t="s">
        <v>29</v>
      </c>
      <c r="F14" s="42" t="s">
        <v>30</v>
      </c>
      <c r="G14" s="26" t="s">
        <v>31</v>
      </c>
      <c r="H14" s="43" t="s">
        <v>15</v>
      </c>
      <c r="I14" s="63"/>
      <c r="J14" s="60" t="s">
        <v>14</v>
      </c>
      <c r="K14" s="42" t="s">
        <v>32</v>
      </c>
    </row>
    <row r="15" s="2" customFormat="1" ht="38.25" customHeight="1" spans="1:11">
      <c r="A15" s="44"/>
      <c r="B15" s="45" t="s">
        <v>33</v>
      </c>
      <c r="C15" s="45" t="s">
        <v>34</v>
      </c>
      <c r="D15" s="46" t="s">
        <v>35</v>
      </c>
      <c r="E15" s="47">
        <v>15</v>
      </c>
      <c r="F15" s="47" t="s">
        <v>36</v>
      </c>
      <c r="G15" s="47" t="s">
        <v>37</v>
      </c>
      <c r="H15" s="18" t="s">
        <v>38</v>
      </c>
      <c r="I15" s="20"/>
      <c r="J15" s="47">
        <v>15</v>
      </c>
      <c r="K15" s="42"/>
    </row>
    <row r="16" s="2" customFormat="1" ht="76" customHeight="1" spans="1:11">
      <c r="A16" s="44"/>
      <c r="B16" s="48"/>
      <c r="C16" s="45" t="s">
        <v>39</v>
      </c>
      <c r="D16" s="46" t="s">
        <v>40</v>
      </c>
      <c r="E16" s="49">
        <v>13</v>
      </c>
      <c r="F16" s="47" t="s">
        <v>41</v>
      </c>
      <c r="G16" s="47" t="s">
        <v>41</v>
      </c>
      <c r="H16" s="23"/>
      <c r="I16" s="25"/>
      <c r="J16" s="47">
        <v>13</v>
      </c>
      <c r="K16" s="26"/>
    </row>
    <row r="17" s="2" customFormat="1" ht="140" customHeight="1" spans="1:11">
      <c r="A17" s="44"/>
      <c r="B17" s="48"/>
      <c r="C17" s="45" t="s">
        <v>42</v>
      </c>
      <c r="D17" s="46" t="s">
        <v>43</v>
      </c>
      <c r="E17" s="26">
        <v>12</v>
      </c>
      <c r="F17" s="50" t="s">
        <v>44</v>
      </c>
      <c r="G17" s="51" t="s">
        <v>45</v>
      </c>
      <c r="H17" s="23"/>
      <c r="I17" s="25"/>
      <c r="J17" s="47">
        <v>11</v>
      </c>
      <c r="K17" s="42" t="s">
        <v>46</v>
      </c>
    </row>
    <row r="18" s="2" customFormat="1" ht="55.5" customHeight="1" spans="1:11">
      <c r="A18" s="44"/>
      <c r="B18" s="48"/>
      <c r="C18" s="45" t="s">
        <v>47</v>
      </c>
      <c r="D18" s="46" t="s">
        <v>48</v>
      </c>
      <c r="E18" s="26">
        <v>10</v>
      </c>
      <c r="F18" s="52" t="s">
        <v>49</v>
      </c>
      <c r="G18" s="52" t="s">
        <v>50</v>
      </c>
      <c r="H18" s="18" t="s">
        <v>51</v>
      </c>
      <c r="I18" s="20"/>
      <c r="J18" s="47">
        <v>10</v>
      </c>
      <c r="K18" s="26"/>
    </row>
    <row r="19" s="2" customFormat="1" ht="290" customHeight="1" spans="1:11">
      <c r="A19" s="44"/>
      <c r="B19" s="45" t="s">
        <v>52</v>
      </c>
      <c r="C19" s="45" t="s">
        <v>53</v>
      </c>
      <c r="D19" s="46" t="s">
        <v>54</v>
      </c>
      <c r="E19" s="26">
        <v>40</v>
      </c>
      <c r="F19" s="47" t="s">
        <v>55</v>
      </c>
      <c r="G19" s="47" t="s">
        <v>55</v>
      </c>
      <c r="H19" s="18" t="s">
        <v>56</v>
      </c>
      <c r="I19" s="20"/>
      <c r="J19" s="47">
        <v>35</v>
      </c>
      <c r="K19" s="26" t="s">
        <v>57</v>
      </c>
    </row>
    <row r="20" s="2" customFormat="1" ht="25.5" customHeight="1" spans="1:11">
      <c r="A20" s="53" t="s">
        <v>58</v>
      </c>
      <c r="B20" s="53"/>
      <c r="C20" s="53"/>
      <c r="D20" s="53"/>
      <c r="E20" s="53"/>
      <c r="F20" s="53"/>
      <c r="G20" s="53"/>
      <c r="H20" s="53"/>
      <c r="I20" s="53"/>
      <c r="J20" s="60">
        <f>J8+SUM(J15:J19)</f>
        <v>94</v>
      </c>
      <c r="K20" s="64"/>
    </row>
    <row r="21" s="3" customFormat="1" spans="1:1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="2" customFormat="1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="2" customFormat="1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="2" customFormat="1" spans="1:11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="2" customFormat="1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ageMargins left="0.708661417322835" right="0.708661417322835" top="0.748031496062992" bottom="0.748031496062992" header="0.31496062992126" footer="0.31496062992126"/>
  <pageSetup paperSize="9" scale="5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2021-05-28T02:31:00Z</cp:lastPrinted>
  <dcterms:modified xsi:type="dcterms:W3CDTF">2021-06-02T06:34:56Z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