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'12.综合类'!$A$1:$K$21</definedName>
  </definedNames>
  <calcPr calcId="144525"/>
</workbook>
</file>

<file path=xl/sharedStrings.xml><?xml version="1.0" encoding="utf-8"?>
<sst xmlns="http://schemas.openxmlformats.org/spreadsheetml/2006/main" count="64" uniqueCount="59">
  <si>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</si>
  <si>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</si>
  <si>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</si>
  <si>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2020年度公路工程尾款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</si>
  <si>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</si>
  <si>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</si>
  <si>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</si>
  <si>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</si>
  <si>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</si>
  <si>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</si>
  <si>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</si>
  <si>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</si>
  <si>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</si>
  <si>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</si>
  <si>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</si>
  <si>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</si>
  <si>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</si>
  <si>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</si>
  <si>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</si>
  <si>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</si>
  <si>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</si>
  <si>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</si>
  <si>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</si>
  <si>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</si>
  <si>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年度目标：完成以前年度工程部分尾款支付，缓解施工企业资金压力，为工程合同的履行提供资金保障。</t>
  </si>
  <si>
    <t>完成以前年度工程部分尾款支付，缓解施工企业资金压力，为工程合同的履行提供资金保障。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</si>
  <si>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</si>
  <si>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</si>
  <si>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</si>
  <si>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</si>
  <si>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</si>
  <si>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</si>
  <si>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</si>
  <si>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</si>
  <si>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</si>
  <si>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</si>
  <si>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工程尾款支付项目数</t>
  </si>
  <si>
    <t>项目支付数量不低于5个</t>
  </si>
  <si>
    <t>11个</t>
  </si>
  <si>
    <t>完成值达到指标值，记满分；未达到指标值，按B/A或A/B*该指标分值记分。(即较小的数/大数*该指标分值）</t>
  </si>
  <si>
    <t>质量指标
（13分）</t>
  </si>
  <si>
    <t>工程尾款支付条件</t>
  </si>
  <si>
    <t>已取得决算审核结果的项目依据报告进行支付；未经决算评审的项目，按照已完工未批复决算工程项目资金拨付要求，未批复决算项目的累计拨付原则上不超过项目批复概算的80%</t>
  </si>
  <si>
    <t>工程尾款资金支付率</t>
  </si>
  <si>
    <t>进度指标
（12分）</t>
  </si>
  <si>
    <t>工程尾款支付时间</t>
  </si>
  <si>
    <t>按照资金计划安排支付，于2020年12月底前完成全部工作</t>
  </si>
  <si>
    <t>成本指标
（10分）</t>
  </si>
  <si>
    <t>项目预算控制数</t>
  </si>
  <si>
    <t>2940万元</t>
  </si>
  <si>
    <t>在预算控制范围内得满分，超出预算按A/B*该指标分值计分</t>
  </si>
  <si>
    <t>效
果
指
标
(40分)</t>
  </si>
  <si>
    <t>效益指标
（40分）</t>
  </si>
  <si>
    <t>社会效益</t>
  </si>
  <si>
    <t>工程完成后，及时支付尾款，使各参建单位尾款资金的落实得到保障</t>
  </si>
  <si>
    <t>已完成支付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</si>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</sst>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24" borderId="23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8" fillId="13" borderId="22" applyNumberFormat="0" applyAlignment="0" applyProtection="0">
      <alignment vertical="center"/>
    </xf>
    <xf numFmtId="0" fontId="21" fillId="13" borderId="17" applyNumberFormat="0" applyAlignment="0" applyProtection="0">
      <alignment vertical="center"/>
    </xf>
    <xf numFmtId="0" fontId="27" fillId="19" borderId="21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0" borderId="0"/>
    <xf numFmtId="0" fontId="15" fillId="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0" borderId="0"/>
    <xf numFmtId="0" fontId="15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0" borderId="0"/>
    <xf numFmtId="0" fontId="15" fillId="2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85" zoomScaleNormal="85" zoomScaleSheetLayoutView="85" workbookViewId="0">
      <selection activeCell="H20" sqref="H20:I20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7" width="15.6272727272727" style="4" customWidth="1"/>
    <col min="8" max="9" width="9.62727272727273" customWidth="1"/>
    <col min="10" max="10" width="9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2940</v>
      </c>
      <c r="F8" s="26">
        <v>2940</v>
      </c>
      <c r="G8" s="26">
        <v>2940</v>
      </c>
      <c r="H8" s="26">
        <v>10</v>
      </c>
      <c r="I8" s="58">
        <f>+G8/F8</f>
        <v>1</v>
      </c>
      <c r="J8" s="22">
        <f>IF(H8*I8&lt;10,H8*I8,10)</f>
        <v>10</v>
      </c>
      <c r="K8" s="59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2940</v>
      </c>
      <c r="F9" s="26">
        <v>2940</v>
      </c>
      <c r="G9" s="26">
        <v>2940</v>
      </c>
      <c r="H9" s="26"/>
      <c r="I9" s="58"/>
      <c r="J9" s="22"/>
      <c r="K9" s="60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1"/>
      <c r="K10" s="60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1"/>
      <c r="K11" s="62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3"/>
    </row>
    <row r="13" s="2" customFormat="1" ht="57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4"/>
      <c r="J14" s="61" t="s">
        <v>14</v>
      </c>
      <c r="K14" s="43" t="s">
        <v>33</v>
      </c>
    </row>
    <row r="15" s="2" customFormat="1" ht="36.75" customHeight="1" spans="1:11">
      <c r="A15" s="45"/>
      <c r="B15" s="46" t="s">
        <v>34</v>
      </c>
      <c r="C15" s="46" t="s">
        <v>35</v>
      </c>
      <c r="D15" s="47" t="s">
        <v>36</v>
      </c>
      <c r="E15" s="48">
        <v>15</v>
      </c>
      <c r="F15" s="49" t="s">
        <v>37</v>
      </c>
      <c r="G15" s="48" t="s">
        <v>38</v>
      </c>
      <c r="H15" s="18" t="s">
        <v>39</v>
      </c>
      <c r="I15" s="20"/>
      <c r="J15" s="48">
        <v>15</v>
      </c>
      <c r="K15" s="26"/>
    </row>
    <row r="16" s="2" customFormat="1" ht="168" spans="1:11">
      <c r="A16" s="45"/>
      <c r="B16" s="50"/>
      <c r="C16" s="46" t="s">
        <v>40</v>
      </c>
      <c r="D16" s="47" t="s">
        <v>41</v>
      </c>
      <c r="E16" s="51">
        <v>7</v>
      </c>
      <c r="F16" s="49" t="s">
        <v>42</v>
      </c>
      <c r="G16" s="49" t="s">
        <v>42</v>
      </c>
      <c r="H16" s="23"/>
      <c r="I16" s="25"/>
      <c r="J16" s="48">
        <v>7</v>
      </c>
      <c r="K16" s="26"/>
    </row>
    <row r="17" s="2" customFormat="1" ht="25.5" customHeight="1" spans="1:11">
      <c r="A17" s="45"/>
      <c r="B17" s="50"/>
      <c r="C17" s="50"/>
      <c r="D17" s="47" t="s">
        <v>43</v>
      </c>
      <c r="E17" s="51">
        <v>6</v>
      </c>
      <c r="F17" s="52">
        <v>1</v>
      </c>
      <c r="G17" s="52">
        <v>1</v>
      </c>
      <c r="H17" s="23"/>
      <c r="I17" s="25"/>
      <c r="J17" s="48">
        <v>6</v>
      </c>
      <c r="K17" s="26"/>
    </row>
    <row r="18" s="2" customFormat="1" ht="56" spans="1:11">
      <c r="A18" s="45"/>
      <c r="B18" s="50"/>
      <c r="C18" s="46" t="s">
        <v>44</v>
      </c>
      <c r="D18" s="47" t="s">
        <v>45</v>
      </c>
      <c r="E18" s="26">
        <v>12</v>
      </c>
      <c r="F18" s="49" t="s">
        <v>46</v>
      </c>
      <c r="G18" s="49" t="s">
        <v>46</v>
      </c>
      <c r="H18" s="23"/>
      <c r="I18" s="25"/>
      <c r="J18" s="48">
        <v>12</v>
      </c>
      <c r="K18" s="26"/>
    </row>
    <row r="19" s="2" customFormat="1" ht="54" customHeight="1" spans="1:11">
      <c r="A19" s="45"/>
      <c r="B19" s="50"/>
      <c r="C19" s="46" t="s">
        <v>47</v>
      </c>
      <c r="D19" s="47" t="s">
        <v>48</v>
      </c>
      <c r="E19" s="26">
        <v>10</v>
      </c>
      <c r="F19" s="53" t="s">
        <v>49</v>
      </c>
      <c r="G19" s="53" t="s">
        <v>49</v>
      </c>
      <c r="H19" s="18" t="s">
        <v>50</v>
      </c>
      <c r="I19" s="20"/>
      <c r="J19" s="48">
        <v>10</v>
      </c>
      <c r="K19" s="26"/>
    </row>
    <row r="20" s="2" customFormat="1" ht="287" customHeight="1" spans="1:11">
      <c r="A20" s="45"/>
      <c r="B20" s="46" t="s">
        <v>51</v>
      </c>
      <c r="C20" s="46" t="s">
        <v>52</v>
      </c>
      <c r="D20" s="47" t="s">
        <v>53</v>
      </c>
      <c r="E20" s="26">
        <v>40</v>
      </c>
      <c r="F20" s="49" t="s">
        <v>54</v>
      </c>
      <c r="G20" s="48" t="s">
        <v>55</v>
      </c>
      <c r="H20" s="18" t="s">
        <v>56</v>
      </c>
      <c r="I20" s="20"/>
      <c r="J20" s="48">
        <f>E20*0.85</f>
        <v>34</v>
      </c>
      <c r="K20" s="43" t="s">
        <v>57</v>
      </c>
    </row>
    <row r="21" s="2" customFormat="1" ht="25.5" customHeight="1" spans="1:11">
      <c r="A21" s="54" t="s">
        <v>58</v>
      </c>
      <c r="B21" s="54"/>
      <c r="C21" s="54"/>
      <c r="D21" s="54"/>
      <c r="E21" s="54"/>
      <c r="F21" s="54"/>
      <c r="G21" s="54"/>
      <c r="H21" s="54"/>
      <c r="I21" s="54"/>
      <c r="J21" s="61">
        <f>J8+SUM(J15:J20)</f>
        <v>94</v>
      </c>
      <c r="K21" s="65"/>
    </row>
    <row r="22" s="3" customFormat="1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="2" customFormat="1" spans="1:11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s="2" customFormat="1" spans="1:1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</row>
    <row r="25" s="2" customFormat="1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="2" customFormat="1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6:C17"/>
    <mergeCell ref="K8:K11"/>
    <mergeCell ref="A7:C11"/>
    <mergeCell ref="H15:I18"/>
  </mergeCells>
  <pageMargins left="0.354330708661417" right="0.354330708661417" top="0.393700787401575" bottom="0.393700787401575" header="0.511811023622047" footer="0.511811023622047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