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'12.综合类'!$A$1:$K$23</definedName>
  </definedNames>
  <calcPr calcId="144525"/>
</workbook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<sst xmlns="http://schemas.openxmlformats.org/spreadsheetml/2006/main" count="72" uniqueCount="61">
  <si>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</si>
  <si>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</si>
  <si>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</si>
  <si>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2020年公路交通工程专项追加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</si>
  <si>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</si>
  <si>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</si>
  <si>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</si>
  <si>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</si>
  <si>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</si>
  <si>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</si>
  <si>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</si>
  <si>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</si>
  <si>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</si>
  <si>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</si>
  <si>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</si>
  <si>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</si>
  <si>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</si>
  <si>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</si>
  <si>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</si>
  <si>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</si>
  <si>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</si>
  <si>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</si>
  <si>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</si>
  <si>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</si>
  <si>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完成房山区8条道路交通安全隐患治理，及标线完善。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</si>
  <si>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</si>
  <si>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</si>
  <si>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</si>
  <si>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</si>
  <si>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</si>
  <si>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</si>
  <si>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</si>
  <si>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</si>
  <si>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</si>
  <si>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</si>
  <si>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治理完善路线</t>
  </si>
  <si>
    <t>8条路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</si>
  <si>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</si>
  <si>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</si>
  <si>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</si>
  <si>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按《公路工程质量评定标准》验收合格</t>
  </si>
  <si>
    <t>进度指标
（12分）</t>
  </si>
  <si>
    <t>方案制定和前期准备时间</t>
  </si>
  <si>
    <t>2020年7月中</t>
  </si>
  <si>
    <t>招标采购时间</t>
  </si>
  <si>
    <t>2020年8月底前</t>
  </si>
  <si>
    <t>完工时间</t>
  </si>
  <si>
    <t>2020年12月底前</t>
  </si>
  <si>
    <t>验收时间</t>
  </si>
  <si>
    <t>2021年1月底前</t>
  </si>
  <si>
    <t>成本指标
（10分）</t>
  </si>
  <si>
    <t>项目预算控制数</t>
  </si>
  <si>
    <t>573万元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</si>
  <si>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</si>
  <si>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</si>
  <si>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</si>
  <si>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</si>
  <si>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完善道路交通安全设施，提高道路防护能力，打造“以人为本”的交通安全体系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</si>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</sst>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14" borderId="18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2" fillId="32" borderId="23" applyNumberFormat="0" applyAlignment="0" applyProtection="0">
      <alignment vertical="center"/>
    </xf>
    <xf numFmtId="0" fontId="31" fillId="32" borderId="19" applyNumberFormat="0" applyAlignment="0" applyProtection="0">
      <alignment vertical="center"/>
    </xf>
    <xf numFmtId="0" fontId="29" fillId="23" borderId="21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/>
    <xf numFmtId="0" fontId="12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/>
    <xf numFmtId="0" fontId="12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0"/>
    <xf numFmtId="0" fontId="12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85" zoomScaleSheetLayoutView="85" workbookViewId="0">
      <selection activeCell="H22" sqref="H22:I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5" customWidth="1"/>
    <col min="8" max="9" width="9.62727272727273" customWidth="1"/>
    <col min="10" max="10" width="9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5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8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573</v>
      </c>
      <c r="F8" s="27">
        <v>573</v>
      </c>
      <c r="G8" s="27">
        <v>572.2442</v>
      </c>
      <c r="H8" s="27">
        <v>10</v>
      </c>
      <c r="I8" s="56">
        <f>+G8/F8</f>
        <v>0.998680977312391</v>
      </c>
      <c r="J8" s="23">
        <f>IF(H8*I8&lt;10,H8*I8,10)</f>
        <v>9.98680977312391</v>
      </c>
      <c r="K8" s="57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573</v>
      </c>
      <c r="F9" s="27">
        <v>573</v>
      </c>
      <c r="G9" s="27">
        <v>572.2442</v>
      </c>
      <c r="H9" s="27"/>
      <c r="I9" s="56"/>
      <c r="J9" s="23"/>
      <c r="K9" s="58"/>
    </row>
    <row r="10" s="2" customFormat="1" ht="18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58"/>
    </row>
    <row r="11" s="2" customFormat="1" ht="21.7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59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0"/>
    </row>
    <row r="13" s="2" customFormat="1" ht="54.7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7" t="s">
        <v>27</v>
      </c>
      <c r="D14" s="27" t="s">
        <v>28</v>
      </c>
      <c r="E14" s="27" t="s">
        <v>29</v>
      </c>
      <c r="F14" s="43" t="s">
        <v>30</v>
      </c>
      <c r="G14" s="27" t="s">
        <v>31</v>
      </c>
      <c r="H14" s="44" t="s">
        <v>15</v>
      </c>
      <c r="I14" s="61"/>
      <c r="J14" s="23" t="s">
        <v>14</v>
      </c>
      <c r="K14" s="43" t="s">
        <v>32</v>
      </c>
    </row>
    <row r="15" s="2" customFormat="1" ht="28" spans="1:11">
      <c r="A15" s="45"/>
      <c r="B15" s="46" t="s">
        <v>33</v>
      </c>
      <c r="C15" s="46" t="s">
        <v>34</v>
      </c>
      <c r="D15" s="47" t="s">
        <v>35</v>
      </c>
      <c r="E15" s="48">
        <v>15</v>
      </c>
      <c r="F15" s="48" t="s">
        <v>36</v>
      </c>
      <c r="G15" s="48" t="s">
        <v>36</v>
      </c>
      <c r="H15" s="19" t="s">
        <v>37</v>
      </c>
      <c r="I15" s="21"/>
      <c r="J15" s="48">
        <v>15</v>
      </c>
      <c r="K15" s="27"/>
    </row>
    <row r="16" s="2" customFormat="1" ht="42" spans="1:11">
      <c r="A16" s="45"/>
      <c r="B16" s="49"/>
      <c r="C16" s="46" t="s">
        <v>38</v>
      </c>
      <c r="D16" s="47" t="s">
        <v>39</v>
      </c>
      <c r="E16" s="48">
        <v>13</v>
      </c>
      <c r="F16" s="50" t="s">
        <v>40</v>
      </c>
      <c r="G16" s="50" t="s">
        <v>40</v>
      </c>
      <c r="H16" s="24"/>
      <c r="I16" s="26"/>
      <c r="J16" s="48">
        <v>13</v>
      </c>
      <c r="K16" s="27"/>
    </row>
    <row r="17" s="2" customFormat="1" ht="28" spans="1:11">
      <c r="A17" s="45"/>
      <c r="B17" s="49"/>
      <c r="C17" s="46" t="s">
        <v>41</v>
      </c>
      <c r="D17" s="47" t="s">
        <v>42</v>
      </c>
      <c r="E17" s="27">
        <v>3</v>
      </c>
      <c r="F17" s="48" t="s">
        <v>43</v>
      </c>
      <c r="G17" s="48" t="s">
        <v>43</v>
      </c>
      <c r="H17" s="24"/>
      <c r="I17" s="26"/>
      <c r="J17" s="48">
        <v>3</v>
      </c>
      <c r="K17" s="27"/>
    </row>
    <row r="18" s="2" customFormat="1" spans="1:11">
      <c r="A18" s="45"/>
      <c r="B18" s="49"/>
      <c r="C18" s="49"/>
      <c r="D18" s="47" t="s">
        <v>44</v>
      </c>
      <c r="E18" s="27">
        <v>3</v>
      </c>
      <c r="F18" s="48" t="s">
        <v>45</v>
      </c>
      <c r="G18" s="48" t="s">
        <v>45</v>
      </c>
      <c r="H18" s="24"/>
      <c r="I18" s="26"/>
      <c r="J18" s="48">
        <v>3</v>
      </c>
      <c r="K18" s="43"/>
    </row>
    <row r="19" s="2" customFormat="1" spans="1:11">
      <c r="A19" s="45"/>
      <c r="B19" s="49"/>
      <c r="C19" s="49"/>
      <c r="D19" s="47" t="s">
        <v>46</v>
      </c>
      <c r="E19" s="27">
        <v>3</v>
      </c>
      <c r="F19" s="48" t="s">
        <v>47</v>
      </c>
      <c r="G19" s="48" t="s">
        <v>47</v>
      </c>
      <c r="H19" s="24"/>
      <c r="I19" s="26"/>
      <c r="J19" s="48">
        <v>3</v>
      </c>
      <c r="K19" s="27"/>
    </row>
    <row r="20" s="2" customFormat="1" spans="1:11">
      <c r="A20" s="45"/>
      <c r="B20" s="49"/>
      <c r="C20" s="49"/>
      <c r="D20" s="47" t="s">
        <v>48</v>
      </c>
      <c r="E20" s="27">
        <v>3</v>
      </c>
      <c r="F20" s="48" t="s">
        <v>49</v>
      </c>
      <c r="G20" s="48" t="s">
        <v>49</v>
      </c>
      <c r="H20" s="24"/>
      <c r="I20" s="26"/>
      <c r="J20" s="48">
        <v>3</v>
      </c>
      <c r="K20" s="27"/>
    </row>
    <row r="21" s="2" customFormat="1" ht="54.75" customHeight="1" spans="1:11">
      <c r="A21" s="45"/>
      <c r="B21" s="49"/>
      <c r="C21" s="46" t="s">
        <v>50</v>
      </c>
      <c r="D21" s="47" t="s">
        <v>51</v>
      </c>
      <c r="E21" s="27">
        <v>10</v>
      </c>
      <c r="F21" s="51" t="s">
        <v>52</v>
      </c>
      <c r="G21" s="51" t="s">
        <v>52</v>
      </c>
      <c r="H21" s="19" t="s">
        <v>53</v>
      </c>
      <c r="I21" s="21"/>
      <c r="J21" s="48">
        <v>10</v>
      </c>
      <c r="K21" s="27"/>
    </row>
    <row r="22" s="2" customFormat="1" ht="287" customHeight="1" spans="1:11">
      <c r="A22" s="45"/>
      <c r="B22" s="46" t="s">
        <v>54</v>
      </c>
      <c r="C22" s="46" t="s">
        <v>55</v>
      </c>
      <c r="D22" s="47" t="s">
        <v>56</v>
      </c>
      <c r="E22" s="27">
        <v>40</v>
      </c>
      <c r="F22" s="50" t="s">
        <v>57</v>
      </c>
      <c r="G22" s="50" t="s">
        <v>57</v>
      </c>
      <c r="H22" s="19" t="s">
        <v>58</v>
      </c>
      <c r="I22" s="21"/>
      <c r="J22" s="48">
        <v>35</v>
      </c>
      <c r="K22" s="43" t="s">
        <v>59</v>
      </c>
    </row>
    <row r="23" s="2" customFormat="1" ht="25.5" customHeight="1" spans="1:11">
      <c r="A23" s="52" t="s">
        <v>60</v>
      </c>
      <c r="B23" s="52"/>
      <c r="C23" s="52"/>
      <c r="D23" s="52"/>
      <c r="E23" s="52"/>
      <c r="F23" s="52"/>
      <c r="G23" s="52"/>
      <c r="H23" s="52"/>
      <c r="I23" s="52"/>
      <c r="J23" s="23">
        <f>J8+SUM(J15:J22)</f>
        <v>94.9868097731239</v>
      </c>
      <c r="K23" s="62"/>
    </row>
    <row r="24" s="3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4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4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4" customFormat="1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="4" customFormat="1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7:C20"/>
    <mergeCell ref="K8:K11"/>
    <mergeCell ref="A7:C11"/>
    <mergeCell ref="H15:I20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2021-05-28T02:38:00Z</cp:lastPrinted>
  <dcterms:modified xsi:type="dcterms:W3CDTF">2021-06-02T06:37:05Z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