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<sst xmlns="http://schemas.openxmlformats.org/spreadsheetml/2006/main" count="67" uniqueCount="58">
  <si>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</si>
  <si>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</si>
  <si>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</si>
  <si>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2020年G230国道（良常路南延）道路改建（地方债）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</si>
  <si>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</si>
  <si>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</si>
  <si>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</si>
  <si>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</si>
  <si>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</si>
  <si>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</si>
  <si>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</si>
  <si>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</si>
  <si>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</si>
  <si>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</si>
  <si>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</si>
  <si>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</si>
  <si>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</si>
  <si>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</si>
  <si>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</si>
  <si>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</si>
  <si>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</si>
  <si>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</si>
  <si>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</si>
  <si>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</si>
  <si>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项目期目标（2018年—2021年）：按《公路工程质量检验评定标准》JTG F80/1-2017完成建设路段5.9公里，施工路面面积291000平方米，完工通车，改善道路交通安全状况。该项目2018年实际使用资金2000万元，2019年实际使用资金6100万元，2020年预计实际使用资金18000万元，其中地方债资金13000万元。
年度目标：完成桥梁主体和路基工程。</t>
  </si>
  <si>
    <t>完成桥梁主体和路基工程。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</si>
  <si>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</si>
  <si>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</si>
  <si>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</si>
  <si>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</si>
  <si>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</si>
  <si>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</si>
  <si>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</si>
  <si>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</si>
  <si>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</si>
  <si>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</si>
  <si>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工程施工内容</t>
  </si>
  <si>
    <t>建设路段总计5.9千米，施工路面面积总计291000平方米，2020年完成桥梁主体和路基工程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</si>
  <si>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</si>
  <si>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</si>
  <si>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</si>
  <si>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按照《公路工程质量检验评定标准》JTG F80/1-2017验收合格</t>
  </si>
  <si>
    <t>进度指标
（12分）</t>
  </si>
  <si>
    <t>工程施工进度</t>
  </si>
  <si>
    <t>2020年12月底前完成桥梁主体和路基工程</t>
  </si>
  <si>
    <t>成本指标
（10分）</t>
  </si>
  <si>
    <t>项目预算控制数</t>
  </si>
  <si>
    <t>13000万元</t>
  </si>
  <si>
    <t>在预算控制范围内得满分，超出预算按A/B*该指标分值计分</t>
  </si>
  <si>
    <t>效
果
指
标
(40分)</t>
  </si>
  <si>
    <t>效益指标
（40分）</t>
  </si>
  <si>
    <t>社会效益</t>
  </si>
  <si>
    <t>完成年度建设目标，保证工程按总体计划实施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</si>
  <si>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</si>
  <si>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</si>
  <si>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可持续影响</t>
  </si>
  <si>
    <t>路面大修周期延长时限15年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</si>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</sst>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7" borderId="17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21" borderId="23" applyNumberFormat="0" applyAlignment="0" applyProtection="0">
      <alignment vertical="center"/>
    </xf>
    <xf numFmtId="0" fontId="24" fillId="21" borderId="18" applyNumberFormat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/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/>
    <xf numFmtId="0" fontId="14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0"/>
    <xf numFmtId="0" fontId="14" fillId="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12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85" zoomScaleSheetLayoutView="85" workbookViewId="0">
      <selection activeCell="M20" sqref="M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13000</v>
      </c>
      <c r="F8" s="26">
        <v>13000</v>
      </c>
      <c r="G8" s="26">
        <v>13000</v>
      </c>
      <c r="H8" s="26">
        <v>10</v>
      </c>
      <c r="I8" s="57">
        <f>+G8/F8</f>
        <v>1</v>
      </c>
      <c r="J8" s="22">
        <f>IF(H8*I8&lt;10,H8*I8,10)</f>
        <v>10</v>
      </c>
      <c r="K8" s="58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13000</v>
      </c>
      <c r="F9" s="26">
        <v>13000</v>
      </c>
      <c r="G9" s="26">
        <v>13000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0"/>
      <c r="K10" s="59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0"/>
      <c r="K11" s="61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2"/>
    </row>
    <row r="13" s="2" customFormat="1" ht="72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3"/>
      <c r="J14" s="60" t="s">
        <v>14</v>
      </c>
      <c r="K14" s="43" t="s">
        <v>33</v>
      </c>
    </row>
    <row r="15" s="2" customFormat="1" ht="89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9" t="s">
        <v>37</v>
      </c>
      <c r="G15" s="49" t="s">
        <v>37</v>
      </c>
      <c r="H15" s="18" t="s">
        <v>38</v>
      </c>
      <c r="I15" s="20"/>
      <c r="J15" s="48">
        <v>15</v>
      </c>
      <c r="K15" s="26"/>
    </row>
    <row r="16" s="2" customFormat="1" ht="75" customHeight="1" spans="1:11">
      <c r="A16" s="45"/>
      <c r="B16" s="50"/>
      <c r="C16" s="46" t="s">
        <v>39</v>
      </c>
      <c r="D16" s="47" t="s">
        <v>40</v>
      </c>
      <c r="E16" s="51">
        <v>13</v>
      </c>
      <c r="F16" s="49" t="s">
        <v>41</v>
      </c>
      <c r="G16" s="49" t="s">
        <v>41</v>
      </c>
      <c r="H16" s="23"/>
      <c r="I16" s="25"/>
      <c r="J16" s="48">
        <v>13</v>
      </c>
      <c r="K16" s="26"/>
    </row>
    <row r="17" s="2" customFormat="1" ht="42" spans="1:11">
      <c r="A17" s="45"/>
      <c r="B17" s="50"/>
      <c r="C17" s="46" t="s">
        <v>42</v>
      </c>
      <c r="D17" s="47" t="s">
        <v>43</v>
      </c>
      <c r="E17" s="26">
        <v>12</v>
      </c>
      <c r="F17" s="49" t="s">
        <v>44</v>
      </c>
      <c r="G17" s="49" t="s">
        <v>44</v>
      </c>
      <c r="H17" s="23"/>
      <c r="I17" s="25"/>
      <c r="J17" s="48">
        <v>12</v>
      </c>
      <c r="K17" s="26"/>
    </row>
    <row r="18" s="2" customFormat="1" ht="64.5" customHeight="1" spans="1:11">
      <c r="A18" s="45"/>
      <c r="B18" s="50"/>
      <c r="C18" s="46" t="s">
        <v>45</v>
      </c>
      <c r="D18" s="47" t="s">
        <v>46</v>
      </c>
      <c r="E18" s="26">
        <v>10</v>
      </c>
      <c r="F18" s="52" t="s">
        <v>47</v>
      </c>
      <c r="G18" s="52" t="s">
        <v>47</v>
      </c>
      <c r="H18" s="18" t="s">
        <v>48</v>
      </c>
      <c r="I18" s="20"/>
      <c r="J18" s="48">
        <v>10</v>
      </c>
      <c r="K18" s="26"/>
    </row>
    <row r="19" s="2" customFormat="1" ht="127.5" customHeight="1" spans="1:11">
      <c r="A19" s="45"/>
      <c r="B19" s="46" t="s">
        <v>49</v>
      </c>
      <c r="C19" s="46" t="s">
        <v>50</v>
      </c>
      <c r="D19" s="47" t="s">
        <v>51</v>
      </c>
      <c r="E19" s="26">
        <v>20</v>
      </c>
      <c r="F19" s="49" t="s">
        <v>52</v>
      </c>
      <c r="G19" s="49" t="s">
        <v>52</v>
      </c>
      <c r="H19" s="18" t="s">
        <v>53</v>
      </c>
      <c r="I19" s="20"/>
      <c r="J19" s="48">
        <f>E19*0.85</f>
        <v>17</v>
      </c>
      <c r="K19" s="43" t="s">
        <v>54</v>
      </c>
    </row>
    <row r="20" s="2" customFormat="1" ht="160" customHeight="1" spans="1:11">
      <c r="A20" s="45"/>
      <c r="B20" s="50"/>
      <c r="C20" s="50"/>
      <c r="D20" s="47" t="s">
        <v>55</v>
      </c>
      <c r="E20" s="26">
        <v>20</v>
      </c>
      <c r="F20" s="49" t="s">
        <v>56</v>
      </c>
      <c r="G20" s="49" t="s">
        <v>56</v>
      </c>
      <c r="H20" s="23"/>
      <c r="I20" s="25"/>
      <c r="J20" s="48">
        <f>E20*0.85</f>
        <v>17</v>
      </c>
      <c r="K20" s="43" t="s">
        <v>54</v>
      </c>
    </row>
    <row r="21" s="2" customFormat="1" ht="25.5" customHeight="1" spans="1:11">
      <c r="A21" s="53" t="s">
        <v>57</v>
      </c>
      <c r="B21" s="53"/>
      <c r="C21" s="53"/>
      <c r="D21" s="53"/>
      <c r="E21" s="53"/>
      <c r="F21" s="53"/>
      <c r="G21" s="53"/>
      <c r="H21" s="53"/>
      <c r="I21" s="53"/>
      <c r="J21" s="60">
        <f>J8+SUM(J15:J20)</f>
        <v>94</v>
      </c>
      <c r="K21" s="64"/>
    </row>
    <row r="22" s="3" customFormat="1" spans="1:1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="2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2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1:I21"/>
    <mergeCell ref="A22:K22"/>
    <mergeCell ref="A23:K23"/>
    <mergeCell ref="A24:K24"/>
    <mergeCell ref="A25:K25"/>
    <mergeCell ref="A26:K26"/>
    <mergeCell ref="A12:A13"/>
    <mergeCell ref="A14:A20"/>
    <mergeCell ref="B15:B18"/>
    <mergeCell ref="B19:B20"/>
    <mergeCell ref="C19:C20"/>
    <mergeCell ref="K8:K11"/>
    <mergeCell ref="A7:C11"/>
    <mergeCell ref="H15:I17"/>
    <mergeCell ref="H19:I20"/>
  </mergeCells>
  <pageMargins left="0.708661417322835" right="0.708661417322835" top="0.748031496062992" bottom="0.748031496062992" header="0.31496062992126" footer="0.31496062992126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2021-05-28T02:36:00Z</cp:lastPrinted>
  <dcterms:modified xsi:type="dcterms:W3CDTF">2021-06-02T06:36:34Z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