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600" windowHeight="8370" tabRatio="817"/>
  </bookViews>
  <sheets>
    <sheet name="12.综合类" sheetId="25" r:id="rId1"/>
  </sheets>
  <calcPr calcId="125725"/>
</workbook>
</file>

<file path=xl/calcChain.xml><?xml version="1.0" encoding="utf-8"?>
<calcChain xmlns="http://schemas.openxmlformats.org/spreadsheetml/2006/main">
  <c r="I8" i="25"/>
  <c r="J8" s="1"/>
  <c r="J31" s="1"/>
</calcChain>
</file>

<file path=xl/sharedStrings.xml><?xml version="1.0" encoding="utf-8"?>
<sst xmlns="http://schemas.openxmlformats.org/spreadsheetml/2006/main" count="89" uniqueCount="86">
  <si>
    <r>
      <rPr>
        <b/>
        <sz val="18"/>
        <color indexed="8"/>
        <rFont val="宋体"/>
        <family val="3"/>
        <charset val="134"/>
      </rPr>
      <t>项目支出绩效自评表</t>
    </r>
    <r>
      <rPr>
        <sz val="18"/>
        <color indexed="8"/>
        <rFont val="宋体"/>
        <family val="3"/>
        <charset val="134"/>
      </rPr>
      <t xml:space="preserve"> </t>
    </r>
  </si>
  <si>
    <t>项目名称</t>
  </si>
  <si>
    <t>主管部门及代码</t>
  </si>
  <si>
    <t>实施单位</t>
  </si>
  <si>
    <t>项目资金                    （万元）</t>
  </si>
  <si>
    <t>年初预算数（A）</t>
  </si>
  <si>
    <t>得分</t>
  </si>
  <si>
    <t>得分计算方法</t>
  </si>
  <si>
    <t>年度资金总额：</t>
  </si>
  <si>
    <t>执行率*该指标分值，最高不得超过分值上限</t>
  </si>
  <si>
    <t>其他资金</t>
  </si>
  <si>
    <t>年度总体目标</t>
  </si>
  <si>
    <t>绩效指标</t>
  </si>
  <si>
    <t>一级指标</t>
  </si>
  <si>
    <t>二级指标</t>
  </si>
  <si>
    <t>三级指标</t>
  </si>
  <si>
    <t>分值</t>
  </si>
  <si>
    <t>年度指标值(A)</t>
  </si>
  <si>
    <t>全年实际值(B)</t>
  </si>
  <si>
    <t>未完成原因分析</t>
  </si>
  <si>
    <t>产
出
指
标
(50分)</t>
  </si>
  <si>
    <t>项目预算控制数</t>
  </si>
  <si>
    <t>效
果
指
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</si>
  <si>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</si>
  <si>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</si>
  <si>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完成值达到指标值，记满分；未达到指标值，按B/A或A/B*该指标分值记分。(即较小的数/大数*该指标分值）</t>
  </si>
  <si>
    <t>在预算控制范围内得满分，超出预算按A/B*该指标分值计分</t>
  </si>
  <si>
    <r>
      <t>北京市交通委员会1</t>
    </r>
    <r>
      <rPr>
        <sz val="11"/>
        <color rgb="FF000000"/>
        <rFont val="宋体"/>
        <family val="3"/>
        <charset val="134"/>
      </rPr>
      <t>70</t>
    </r>
  </si>
  <si>
    <t>其中：当年财政拨款</t>
    <phoneticPr fontId="11" type="noConversion"/>
  </si>
  <si>
    <t>上年结转资金</t>
    <phoneticPr fontId="11" type="noConversion"/>
  </si>
  <si>
    <t>（2020年度）</t>
    <phoneticPr fontId="11" type="noConversion"/>
  </si>
  <si>
    <t>实际完成情况综述</t>
    <phoneticPr fontId="11" type="noConversion"/>
  </si>
  <si>
    <t>预期目标综述</t>
    <phoneticPr fontId="11" type="noConversion"/>
  </si>
  <si>
    <t>运输行业数据接口与数据质量监测维护服务</t>
    <phoneticPr fontId="11" type="noConversion"/>
  </si>
  <si>
    <t>项目预期目标（2020年-2021年）：
1．对运输行业各类数据对接接口进行维护、调整和优化，保证数据接口持续稳定运行。
2．对运输行业数据质量监测巡查，保证数据的完整性、规范性、业务逻辑正确性。
3．对运输行业运政数据中不完整、不规范、不关联数据及重复数据进行数据清理，保证数据符合数据对接标准。
年度目标：完成数据接口维护、数据质量监测巡检和数据清理工作，并通过中期评审。</t>
    <phoneticPr fontId="11" type="noConversion"/>
  </si>
  <si>
    <t>1．运输行业各类数据对接接口维护、调整和优化工作进展顺利，全年数据接口持续稳定运行。
2．定期对运输行业数据质量监测巡查，数据的完整性、规范性、业务逻辑正确性良好。
3．定期清理运输行业运政数据中不完整、不规范、不关联数据及重复数据，保证数据符合数据对接标准。
年度目标：完成数据接口维护、数据质量监测巡检和数据清理工作，已通过中期评审。</t>
    <phoneticPr fontId="11" type="noConversion"/>
  </si>
  <si>
    <t>数据接口维护</t>
    <phoneticPr fontId="11" type="noConversion"/>
  </si>
  <si>
    <t>对不少于10类60个数据接口进行日常监测巡检</t>
    <phoneticPr fontId="11" type="noConversion"/>
  </si>
  <si>
    <t>数据质量监测巡检</t>
    <phoneticPr fontId="11" type="noConversion"/>
  </si>
  <si>
    <t>数据质量监测巡检范围覆盖不少于1000个核心数据项</t>
    <phoneticPr fontId="11" type="noConversion"/>
  </si>
  <si>
    <t>数据清理</t>
    <phoneticPr fontId="11" type="noConversion"/>
  </si>
  <si>
    <t>每周批量清理工作不少于4次</t>
    <phoneticPr fontId="11" type="noConversion"/>
  </si>
  <si>
    <t>数据接口故障响应时间</t>
    <phoneticPr fontId="11" type="noConversion"/>
  </si>
  <si>
    <t>一般故障&lt;1小时
重大故障&lt;30分钟</t>
    <phoneticPr fontId="11" type="noConversion"/>
  </si>
  <si>
    <t>数据完整率</t>
    <phoneticPr fontId="11" type="noConversion"/>
  </si>
  <si>
    <t>&gt;99%</t>
    <phoneticPr fontId="11" type="noConversion"/>
  </si>
  <si>
    <t>数据规范率</t>
    <phoneticPr fontId="11" type="noConversion"/>
  </si>
  <si>
    <t>&gt;95%</t>
    <phoneticPr fontId="11" type="noConversion"/>
  </si>
  <si>
    <t>数据关联率</t>
    <phoneticPr fontId="11" type="noConversion"/>
  </si>
  <si>
    <t>&gt;90%</t>
    <phoneticPr fontId="11" type="noConversion"/>
  </si>
  <si>
    <t>数据重复率</t>
    <phoneticPr fontId="11" type="noConversion"/>
  </si>
  <si>
    <t>&lt;1%</t>
    <phoneticPr fontId="11" type="noConversion"/>
  </si>
  <si>
    <t>完成项目招标</t>
    <phoneticPr fontId="11" type="noConversion"/>
  </si>
  <si>
    <t>完成签订合同</t>
    <phoneticPr fontId="11" type="noConversion"/>
  </si>
  <si>
    <t>招标结果产生后1个月内</t>
    <phoneticPr fontId="11" type="noConversion"/>
  </si>
  <si>
    <t>满足政策文件数据对接要求</t>
    <phoneticPr fontId="11" type="noConversion"/>
  </si>
  <si>
    <t>满足《关于进一步加快推进道路运政管理信息系统互联互通工作的通知》（交运便字〔2016〕34号）、《关于推进各单位监管信息系统与我市“互联网+监管”系统对接有关工作的函》、《关于进一步完善行政许可和行政处罚等信用信息公示工作的指导意见》（发改办财金〔2018〕424号）等文件数据对接的要求</t>
    <phoneticPr fontId="11" type="noConversion"/>
  </si>
  <si>
    <t>外部数据共享率</t>
    <phoneticPr fontId="11" type="noConversion"/>
  </si>
  <si>
    <t>&gt;50%</t>
    <phoneticPr fontId="11" type="noConversion"/>
  </si>
  <si>
    <t>内部数据共享率</t>
    <phoneticPr fontId="11" type="noConversion"/>
  </si>
  <si>
    <t>&gt;80%</t>
    <phoneticPr fontId="11" type="noConversion"/>
  </si>
  <si>
    <t>138.705万元</t>
    <phoneticPr fontId="11" type="noConversion"/>
  </si>
  <si>
    <t>专家评审通过率</t>
    <phoneticPr fontId="11" type="noConversion"/>
  </si>
  <si>
    <t>预算评审报告下达且资金到位后2个月内</t>
    <phoneticPr fontId="11" type="noConversion"/>
  </si>
  <si>
    <t>2020年12月前完成项目主体技术工作，通过中期评审。</t>
    <phoneticPr fontId="11" type="noConversion"/>
  </si>
  <si>
    <t>完成项目进度</t>
    <phoneticPr fontId="11" type="noConversion"/>
  </si>
  <si>
    <t>数量指标（15分）</t>
    <phoneticPr fontId="11" type="noConversion"/>
  </si>
  <si>
    <t>质量指标（13分）</t>
    <phoneticPr fontId="11" type="noConversion"/>
  </si>
  <si>
    <t>进度指标（12分）</t>
    <phoneticPr fontId="11" type="noConversion"/>
  </si>
  <si>
    <t>成本指标（10分）</t>
    <phoneticPr fontId="11" type="noConversion"/>
  </si>
  <si>
    <t>资金2020年5月到位，中标公告时间为2020年7月</t>
    <phoneticPr fontId="11" type="noConversion"/>
  </si>
  <si>
    <t>委托合同签订时间为2020年7月24日</t>
    <phoneticPr fontId="11" type="noConversion"/>
  </si>
  <si>
    <t>2020年12月9日通过中期评审</t>
    <phoneticPr fontId="11" type="noConversion"/>
  </si>
  <si>
    <t>2020年执行110.896万元</t>
    <phoneticPr fontId="11" type="noConversion"/>
  </si>
  <si>
    <t>满足对接要求</t>
    <phoneticPr fontId="11" type="noConversion"/>
  </si>
  <si>
    <t>达到标准</t>
    <phoneticPr fontId="11" type="noConversion"/>
  </si>
  <si>
    <t>118个</t>
    <phoneticPr fontId="11" type="noConversion"/>
  </si>
  <si>
    <t>3754个</t>
    <phoneticPr fontId="11" type="noConversion"/>
  </si>
  <si>
    <t>每周至少4次</t>
    <phoneticPr fontId="11" type="noConversion"/>
  </si>
  <si>
    <t>北京市船舶检验所</t>
    <phoneticPr fontId="11" type="noConversion"/>
  </si>
  <si>
    <t>全年执行数（C）</t>
  </si>
  <si>
    <t>全年预算数（B)</t>
  </si>
  <si>
    <t>分值（10分）</t>
  </si>
  <si>
    <t>执行率（C/B)</t>
  </si>
  <si>
    <t>效益指标（40分）</t>
    <phoneticPr fontId="11" type="noConversion"/>
  </si>
  <si>
    <t>支撑资料不足</t>
    <phoneticPr fontId="11" type="noConversion"/>
  </si>
</sst>
</file>

<file path=xl/styles.xml><?xml version="1.0" encoding="utf-8"?>
<styleSheet xmlns="http://schemas.openxmlformats.org/spreadsheetml/2006/main">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sz val="11"/>
      <color theme="1"/>
      <name val="宋体"/>
      <family val="3"/>
      <charset val="134"/>
    </font>
    <font>
      <sz val="11"/>
      <name val="宋体"/>
      <family val="3"/>
      <charset val="134"/>
    </font>
    <font>
      <b/>
      <sz val="11"/>
      <color theme="1"/>
      <name val="宋体"/>
      <family val="3"/>
      <charset val="134"/>
      <scheme val="minor"/>
    </font>
    <font>
      <sz val="11"/>
      <name val="宋体"/>
      <family val="3"/>
      <charset val="134"/>
      <scheme val="minor"/>
    </font>
    <font>
      <sz val="11"/>
      <color rgb="FF000000"/>
      <name val="宋体"/>
      <family val="3"/>
      <charset val="134"/>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88">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wrapText="1"/>
    </xf>
    <xf numFmtId="0" fontId="12" fillId="0" borderId="0" xfId="0" applyFont="1">
      <alignment vertical="center"/>
    </xf>
    <xf numFmtId="0" fontId="14" fillId="0" borderId="8" xfId="4" applyFont="1" applyBorder="1" applyAlignment="1">
      <alignment horizontal="right" vertical="center" wrapText="1"/>
    </xf>
    <xf numFmtId="0" fontId="14" fillId="0" borderId="3" xfId="4" applyFont="1" applyBorder="1" applyAlignment="1">
      <alignment vertical="center" wrapText="1"/>
    </xf>
    <xf numFmtId="0" fontId="12" fillId="0" borderId="0" xfId="0" applyFont="1" applyBorder="1">
      <alignment vertical="center"/>
    </xf>
    <xf numFmtId="0" fontId="16" fillId="0" borderId="8" xfId="9" applyFont="1" applyFill="1" applyBorder="1" applyAlignment="1">
      <alignment horizontal="center" vertical="center" wrapText="1"/>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14" fillId="0" borderId="8" xfId="4" applyFont="1" applyFill="1" applyBorder="1" applyAlignment="1">
      <alignment horizontal="right" vertical="center" wrapText="1"/>
    </xf>
    <xf numFmtId="0" fontId="12" fillId="0" borderId="0" xfId="0" applyFont="1" applyFill="1" applyAlignment="1">
      <alignment horizontal="center" vertical="center"/>
    </xf>
    <xf numFmtId="0" fontId="8" fillId="0" borderId="8" xfId="9" applyFont="1" applyBorder="1" applyAlignment="1">
      <alignment horizontal="left" vertical="center" wrapText="1"/>
    </xf>
    <xf numFmtId="9" fontId="8" fillId="0" borderId="8" xfId="9" applyNumberFormat="1" applyFont="1" applyBorder="1" applyAlignment="1">
      <alignment horizontal="left" vertical="center" wrapText="1"/>
    </xf>
    <xf numFmtId="0" fontId="8" fillId="0" borderId="8" xfId="9" applyFont="1" applyBorder="1" applyAlignment="1">
      <alignment horizontal="center" vertical="center" wrapText="1"/>
    </xf>
    <xf numFmtId="0" fontId="16" fillId="0" borderId="8" xfId="9" applyFont="1" applyBorder="1" applyAlignment="1">
      <alignment horizontal="center" vertical="center" wrapText="1"/>
    </xf>
    <xf numFmtId="0" fontId="8" fillId="0" borderId="8" xfId="0" applyFont="1" applyBorder="1" applyAlignment="1">
      <alignment horizontal="center" vertical="center"/>
    </xf>
    <xf numFmtId="0" fontId="16" fillId="0" borderId="8" xfId="9" applyFont="1" applyBorder="1" applyAlignment="1">
      <alignment horizontal="left" vertical="center" wrapText="1"/>
    </xf>
    <xf numFmtId="9" fontId="8" fillId="0" borderId="8" xfId="9" applyNumberFormat="1" applyFont="1" applyBorder="1" applyAlignment="1">
      <alignment horizontal="center" vertical="center" wrapText="1"/>
    </xf>
    <xf numFmtId="0" fontId="0" fillId="0" borderId="2" xfId="0" applyFill="1" applyBorder="1" applyAlignment="1">
      <alignment horizontal="center" vertical="center" wrapText="1"/>
    </xf>
    <xf numFmtId="0" fontId="8" fillId="0" borderId="8" xfId="9" applyFont="1" applyFill="1" applyBorder="1" applyAlignment="1">
      <alignment horizontal="center" vertical="center" wrapText="1"/>
    </xf>
    <xf numFmtId="9" fontId="8" fillId="0" borderId="8" xfId="9" applyNumberFormat="1" applyFont="1" applyFill="1" applyBorder="1" applyAlignment="1">
      <alignment horizontal="center" vertical="center" wrapText="1"/>
    </xf>
    <xf numFmtId="10" fontId="8" fillId="0" borderId="8" xfId="9" applyNumberFormat="1" applyFont="1" applyFill="1" applyBorder="1" applyAlignment="1">
      <alignment horizontal="center" vertical="center" wrapText="1"/>
    </xf>
    <xf numFmtId="0" fontId="0" fillId="0" borderId="0" xfId="0" applyFill="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4" fillId="0" borderId="13" xfId="4" applyFont="1" applyBorder="1" applyAlignment="1">
      <alignment horizontal="center" vertical="center" wrapText="1"/>
    </xf>
    <xf numFmtId="0" fontId="8" fillId="0" borderId="0" xfId="0" applyFont="1">
      <alignment vertical="center"/>
    </xf>
    <xf numFmtId="0" fontId="8" fillId="0" borderId="8" xfId="0" applyFont="1" applyFill="1" applyBorder="1" applyAlignment="1">
      <alignment horizontal="center" vertical="center"/>
    </xf>
    <xf numFmtId="0" fontId="8" fillId="0" borderId="8" xfId="0" applyFont="1" applyBorder="1" applyAlignment="1">
      <alignment horizontal="center" vertical="center" wrapText="1"/>
    </xf>
    <xf numFmtId="0" fontId="8" fillId="0" borderId="8" xfId="0" applyFont="1" applyFill="1" applyBorder="1" applyAlignment="1">
      <alignment horizontal="center" vertical="center" wrapText="1"/>
    </xf>
    <xf numFmtId="176" fontId="8" fillId="0" borderId="8" xfId="0" applyNumberFormat="1" applyFont="1" applyFill="1" applyBorder="1" applyAlignment="1">
      <alignment horizontal="center" vertical="center" wrapText="1"/>
    </xf>
    <xf numFmtId="10" fontId="8" fillId="0" borderId="8" xfId="0" applyNumberFormat="1" applyFont="1" applyFill="1" applyBorder="1" applyAlignment="1">
      <alignment horizontal="center" vertical="center"/>
    </xf>
    <xf numFmtId="0" fontId="10" fillId="0" borderId="3" xfId="0" applyFont="1" applyBorder="1" applyAlignment="1">
      <alignment horizontal="center" vertical="center"/>
    </xf>
    <xf numFmtId="176" fontId="8" fillId="0" borderId="8"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8" xfId="0" applyFont="1" applyBorder="1" applyAlignment="1">
      <alignment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0" xfId="0" applyFont="1" applyBorder="1" applyAlignment="1">
      <alignment horizontal="left"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4" xfId="0" applyFont="1" applyBorder="1">
      <alignment vertical="center"/>
    </xf>
    <xf numFmtId="0" fontId="8" fillId="0" borderId="5" xfId="0" applyFont="1" applyBorder="1">
      <alignment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3" xfId="0" applyNumberFormat="1" applyFont="1" applyBorder="1" applyAlignment="1">
      <alignment horizontal="justify" vertical="center" wrapText="1"/>
    </xf>
    <xf numFmtId="0" fontId="8" fillId="0" borderId="4" xfId="0" applyNumberFormat="1" applyFont="1" applyBorder="1" applyAlignment="1">
      <alignment horizontal="justify" vertical="center" wrapText="1"/>
    </xf>
    <xf numFmtId="0" fontId="8" fillId="0" borderId="5" xfId="0" applyNumberFormat="1" applyFont="1" applyBorder="1" applyAlignment="1">
      <alignment horizontal="justify" vertical="center" wrapText="1"/>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14" fillId="0" borderId="13" xfId="4" applyFont="1" applyBorder="1" applyAlignment="1">
      <alignment horizontal="center" vertical="center" wrapText="1"/>
    </xf>
    <xf numFmtId="0" fontId="14" fillId="0" borderId="14" xfId="4" applyFont="1" applyBorder="1" applyAlignment="1">
      <alignment horizontal="center" vertical="center" wrapText="1"/>
    </xf>
    <xf numFmtId="0" fontId="14" fillId="0" borderId="15" xfId="4" applyFont="1" applyBorder="1" applyAlignment="1">
      <alignment horizontal="center" vertical="center" wrapText="1"/>
    </xf>
    <xf numFmtId="0" fontId="12" fillId="0" borderId="0" xfId="0" applyFont="1" applyBorder="1" applyAlignment="1">
      <alignment horizontal="left" vertical="center"/>
    </xf>
    <xf numFmtId="0" fontId="8" fillId="0" borderId="14" xfId="0" applyFont="1" applyBorder="1" applyAlignment="1">
      <alignment horizontal="center" vertical="center" textRotation="255"/>
    </xf>
    <xf numFmtId="0" fontId="14" fillId="0" borderId="13" xfId="6" applyFont="1" applyBorder="1" applyAlignment="1">
      <alignment horizontal="center" vertical="center" wrapText="1"/>
    </xf>
    <xf numFmtId="0" fontId="14" fillId="0" borderId="14" xfId="6" applyFont="1" applyBorder="1" applyAlignment="1">
      <alignment horizontal="center" vertical="center" wrapText="1"/>
    </xf>
    <xf numFmtId="0" fontId="14" fillId="0" borderId="15" xfId="6" applyFont="1" applyBorder="1" applyAlignment="1">
      <alignment horizontal="center" vertical="center" wrapText="1"/>
    </xf>
    <xf numFmtId="0" fontId="8" fillId="0" borderId="14" xfId="0" applyFont="1" applyBorder="1">
      <alignment vertic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8" xfId="0" applyFont="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6"/>
  <sheetViews>
    <sheetView tabSelected="1" zoomScaleNormal="100" workbookViewId="0">
      <selection activeCell="K28" sqref="K28"/>
    </sheetView>
  </sheetViews>
  <sheetFormatPr defaultColWidth="9" defaultRowHeight="13.5"/>
  <cols>
    <col min="1" max="1" width="4.125" customWidth="1"/>
    <col min="2" max="3" width="9.25" customWidth="1"/>
    <col min="4" max="4" width="21" customWidth="1"/>
    <col min="5" max="5" width="15.25" style="2" customWidth="1"/>
    <col min="6" max="6" width="19.125" style="2" customWidth="1"/>
    <col min="7" max="7" width="15.75" style="27" customWidth="1"/>
    <col min="8" max="9" width="12.125" customWidth="1"/>
    <col min="10" max="10" width="8.625" style="3" customWidth="1"/>
    <col min="11" max="11" width="15.125" customWidth="1"/>
  </cols>
  <sheetData>
    <row r="1" spans="1:11" ht="20.25">
      <c r="A1" s="41"/>
      <c r="B1" s="41"/>
      <c r="C1" s="41"/>
      <c r="D1" s="41"/>
      <c r="E1" s="41"/>
      <c r="F1" s="41"/>
      <c r="G1" s="41"/>
      <c r="H1" s="41"/>
      <c r="I1" s="41"/>
      <c r="J1" s="41"/>
      <c r="K1" s="41"/>
    </row>
    <row r="2" spans="1:11" ht="22.5">
      <c r="A2" s="42" t="s">
        <v>0</v>
      </c>
      <c r="B2" s="43"/>
      <c r="C2" s="43"/>
      <c r="D2" s="43"/>
      <c r="E2" s="43"/>
      <c r="F2" s="43"/>
      <c r="G2" s="43"/>
      <c r="H2" s="43"/>
      <c r="I2" s="43"/>
      <c r="J2" s="43"/>
      <c r="K2" s="43"/>
    </row>
    <row r="3" spans="1:11" s="1" customFormat="1" ht="22.5">
      <c r="A3" s="44" t="s">
        <v>30</v>
      </c>
      <c r="B3" s="44"/>
      <c r="C3" s="44"/>
      <c r="D3" s="44"/>
      <c r="E3" s="44"/>
      <c r="F3" s="44"/>
      <c r="G3" s="44"/>
      <c r="H3" s="44"/>
      <c r="I3" s="44"/>
      <c r="J3" s="44"/>
      <c r="K3" s="44"/>
    </row>
    <row r="4" spans="1:11" ht="8.25" customHeight="1">
      <c r="A4" s="4"/>
      <c r="B4" s="4"/>
      <c r="C4" s="4"/>
      <c r="D4" s="4"/>
      <c r="E4" s="5"/>
      <c r="F4" s="5"/>
      <c r="G4" s="23"/>
      <c r="H4" s="4"/>
      <c r="I4" s="4"/>
      <c r="J4" s="6"/>
      <c r="K4" s="4"/>
    </row>
    <row r="5" spans="1:11" s="31" customFormat="1" ht="20.25" customHeight="1">
      <c r="A5" s="45" t="s">
        <v>1</v>
      </c>
      <c r="B5" s="46"/>
      <c r="C5" s="47"/>
      <c r="D5" s="45" t="s">
        <v>33</v>
      </c>
      <c r="E5" s="46"/>
      <c r="F5" s="46"/>
      <c r="G5" s="46"/>
      <c r="H5" s="46"/>
      <c r="I5" s="46"/>
      <c r="J5" s="46"/>
      <c r="K5" s="47"/>
    </row>
    <row r="6" spans="1:11" s="31" customFormat="1" ht="20.25" customHeight="1">
      <c r="A6" s="45" t="s">
        <v>2</v>
      </c>
      <c r="B6" s="46"/>
      <c r="C6" s="47"/>
      <c r="D6" s="49" t="s">
        <v>27</v>
      </c>
      <c r="E6" s="50"/>
      <c r="F6" s="29"/>
      <c r="G6" s="45" t="s">
        <v>3</v>
      </c>
      <c r="H6" s="47"/>
      <c r="I6" s="45" t="s">
        <v>79</v>
      </c>
      <c r="J6" s="46"/>
      <c r="K6" s="47"/>
    </row>
    <row r="7" spans="1:11" s="31" customFormat="1" ht="20.25" customHeight="1">
      <c r="A7" s="59" t="s">
        <v>4</v>
      </c>
      <c r="B7" s="60"/>
      <c r="C7" s="61"/>
      <c r="D7" s="28"/>
      <c r="E7" s="20" t="s">
        <v>5</v>
      </c>
      <c r="F7" s="20" t="s">
        <v>81</v>
      </c>
      <c r="G7" s="32" t="s">
        <v>80</v>
      </c>
      <c r="H7" s="33" t="s">
        <v>82</v>
      </c>
      <c r="I7" s="34" t="s">
        <v>83</v>
      </c>
      <c r="J7" s="35" t="s">
        <v>6</v>
      </c>
      <c r="K7" s="20" t="s">
        <v>7</v>
      </c>
    </row>
    <row r="8" spans="1:11" s="31" customFormat="1" ht="17.25" customHeight="1">
      <c r="A8" s="62"/>
      <c r="B8" s="63"/>
      <c r="C8" s="64"/>
      <c r="D8" s="28" t="s">
        <v>8</v>
      </c>
      <c r="E8" s="8">
        <v>138.70500000000001</v>
      </c>
      <c r="F8" s="14">
        <v>138.70500000000001</v>
      </c>
      <c r="G8" s="14">
        <v>110.896</v>
      </c>
      <c r="H8" s="20">
        <v>10</v>
      </c>
      <c r="I8" s="36">
        <f>+G8/F8</f>
        <v>0.79950975091020504</v>
      </c>
      <c r="J8" s="35">
        <f>IF(H8*I8&lt;10,H8*I8,10)</f>
        <v>7.9950975091020506</v>
      </c>
      <c r="K8" s="56" t="s">
        <v>9</v>
      </c>
    </row>
    <row r="9" spans="1:11" s="31" customFormat="1" ht="18" customHeight="1">
      <c r="A9" s="62"/>
      <c r="B9" s="63"/>
      <c r="C9" s="64"/>
      <c r="D9" s="37" t="s">
        <v>28</v>
      </c>
      <c r="E9" s="8">
        <v>138.70500000000001</v>
      </c>
      <c r="F9" s="14">
        <v>138.70500000000001</v>
      </c>
      <c r="G9" s="14">
        <v>110.896</v>
      </c>
      <c r="H9" s="20"/>
      <c r="I9" s="36"/>
      <c r="J9" s="35"/>
      <c r="K9" s="57"/>
    </row>
    <row r="10" spans="1:11" s="31" customFormat="1" ht="18" customHeight="1">
      <c r="A10" s="62"/>
      <c r="B10" s="63"/>
      <c r="C10" s="64"/>
      <c r="D10" s="37" t="s">
        <v>29</v>
      </c>
      <c r="E10" s="20"/>
      <c r="F10" s="20"/>
      <c r="G10" s="32"/>
      <c r="H10" s="20"/>
      <c r="I10" s="20"/>
      <c r="J10" s="38"/>
      <c r="K10" s="57"/>
    </row>
    <row r="11" spans="1:11" s="31" customFormat="1" ht="21.75" customHeight="1">
      <c r="A11" s="65"/>
      <c r="B11" s="66"/>
      <c r="C11" s="67"/>
      <c r="D11" s="37" t="s">
        <v>10</v>
      </c>
      <c r="E11" s="20"/>
      <c r="F11" s="20"/>
      <c r="G11" s="32"/>
      <c r="H11" s="20"/>
      <c r="I11" s="20"/>
      <c r="J11" s="38"/>
      <c r="K11" s="58"/>
    </row>
    <row r="12" spans="1:11" s="31" customFormat="1" ht="25.5" customHeight="1">
      <c r="A12" s="68" t="s">
        <v>11</v>
      </c>
      <c r="B12" s="51" t="s">
        <v>32</v>
      </c>
      <c r="C12" s="52"/>
      <c r="D12" s="52"/>
      <c r="E12" s="53"/>
      <c r="F12" s="39"/>
      <c r="G12" s="51" t="s">
        <v>31</v>
      </c>
      <c r="H12" s="54"/>
      <c r="I12" s="54"/>
      <c r="J12" s="54"/>
      <c r="K12" s="55"/>
    </row>
    <row r="13" spans="1:11" s="31" customFormat="1" ht="115.5" customHeight="1">
      <c r="A13" s="69"/>
      <c r="B13" s="70" t="s">
        <v>34</v>
      </c>
      <c r="C13" s="71"/>
      <c r="D13" s="71"/>
      <c r="E13" s="71"/>
      <c r="F13" s="72"/>
      <c r="G13" s="73" t="s">
        <v>35</v>
      </c>
      <c r="H13" s="74"/>
      <c r="I13" s="74"/>
      <c r="J13" s="74"/>
      <c r="K13" s="75"/>
    </row>
    <row r="14" spans="1:11" s="31" customFormat="1" ht="25.9" customHeight="1">
      <c r="A14" s="68" t="s">
        <v>12</v>
      </c>
      <c r="B14" s="33" t="s">
        <v>13</v>
      </c>
      <c r="C14" s="20" t="s">
        <v>14</v>
      </c>
      <c r="D14" s="20" t="s">
        <v>15</v>
      </c>
      <c r="E14" s="20" t="s">
        <v>16</v>
      </c>
      <c r="F14" s="33" t="s">
        <v>17</v>
      </c>
      <c r="G14" s="32" t="s">
        <v>18</v>
      </c>
      <c r="H14" s="85" t="s">
        <v>7</v>
      </c>
      <c r="I14" s="86"/>
      <c r="J14" s="38" t="s">
        <v>6</v>
      </c>
      <c r="K14" s="33" t="s">
        <v>19</v>
      </c>
    </row>
    <row r="15" spans="1:11" s="31" customFormat="1" ht="39" customHeight="1">
      <c r="A15" s="80"/>
      <c r="B15" s="81" t="s">
        <v>20</v>
      </c>
      <c r="C15" s="76" t="s">
        <v>66</v>
      </c>
      <c r="D15" s="16" t="s">
        <v>36</v>
      </c>
      <c r="E15" s="20">
        <v>5</v>
      </c>
      <c r="F15" s="17" t="s">
        <v>37</v>
      </c>
      <c r="G15" s="24" t="s">
        <v>76</v>
      </c>
      <c r="H15" s="59" t="s">
        <v>25</v>
      </c>
      <c r="I15" s="61"/>
      <c r="J15" s="24">
        <v>5</v>
      </c>
      <c r="K15" s="20"/>
    </row>
    <row r="16" spans="1:11" s="31" customFormat="1" ht="41.25" customHeight="1">
      <c r="A16" s="80"/>
      <c r="B16" s="82"/>
      <c r="C16" s="77"/>
      <c r="D16" s="16" t="s">
        <v>38</v>
      </c>
      <c r="E16" s="20">
        <v>5</v>
      </c>
      <c r="F16" s="17" t="s">
        <v>39</v>
      </c>
      <c r="G16" s="24" t="s">
        <v>77</v>
      </c>
      <c r="H16" s="62"/>
      <c r="I16" s="64"/>
      <c r="J16" s="24">
        <v>5</v>
      </c>
      <c r="K16" s="20"/>
    </row>
    <row r="17" spans="1:11" s="31" customFormat="1" ht="36.75" customHeight="1">
      <c r="A17" s="80"/>
      <c r="B17" s="82"/>
      <c r="C17" s="78"/>
      <c r="D17" s="16" t="s">
        <v>40</v>
      </c>
      <c r="E17" s="20">
        <v>5</v>
      </c>
      <c r="F17" s="17" t="s">
        <v>41</v>
      </c>
      <c r="G17" s="24" t="s">
        <v>78</v>
      </c>
      <c r="H17" s="62"/>
      <c r="I17" s="64"/>
      <c r="J17" s="24">
        <v>5</v>
      </c>
      <c r="K17" s="20"/>
    </row>
    <row r="18" spans="1:11" s="31" customFormat="1">
      <c r="A18" s="80"/>
      <c r="B18" s="82"/>
      <c r="C18" s="76" t="s">
        <v>67</v>
      </c>
      <c r="D18" s="16" t="s">
        <v>62</v>
      </c>
      <c r="E18" s="20">
        <v>3</v>
      </c>
      <c r="F18" s="22">
        <v>1</v>
      </c>
      <c r="G18" s="25">
        <v>1</v>
      </c>
      <c r="H18" s="62"/>
      <c r="I18" s="64"/>
      <c r="J18" s="24">
        <v>3</v>
      </c>
      <c r="K18" s="20"/>
    </row>
    <row r="19" spans="1:11" s="31" customFormat="1" ht="27">
      <c r="A19" s="80"/>
      <c r="B19" s="82"/>
      <c r="C19" s="77"/>
      <c r="D19" s="16" t="s">
        <v>42</v>
      </c>
      <c r="E19" s="18">
        <v>2</v>
      </c>
      <c r="F19" s="21" t="s">
        <v>43</v>
      </c>
      <c r="G19" s="24" t="s">
        <v>75</v>
      </c>
      <c r="H19" s="62"/>
      <c r="I19" s="64"/>
      <c r="J19" s="24">
        <v>2</v>
      </c>
      <c r="K19" s="20"/>
    </row>
    <row r="20" spans="1:11" s="31" customFormat="1">
      <c r="A20" s="80"/>
      <c r="B20" s="82"/>
      <c r="C20" s="77"/>
      <c r="D20" s="16" t="s">
        <v>44</v>
      </c>
      <c r="E20" s="18">
        <v>2</v>
      </c>
      <c r="F20" s="17" t="s">
        <v>45</v>
      </c>
      <c r="G20" s="26">
        <v>0.99950000000000006</v>
      </c>
      <c r="H20" s="62"/>
      <c r="I20" s="64"/>
      <c r="J20" s="24">
        <v>2</v>
      </c>
      <c r="K20" s="20"/>
    </row>
    <row r="21" spans="1:11" s="31" customFormat="1">
      <c r="A21" s="80"/>
      <c r="B21" s="82"/>
      <c r="C21" s="77"/>
      <c r="D21" s="16" t="s">
        <v>46</v>
      </c>
      <c r="E21" s="18">
        <v>2</v>
      </c>
      <c r="F21" s="17" t="s">
        <v>47</v>
      </c>
      <c r="G21" s="26">
        <v>0.99990000000000001</v>
      </c>
      <c r="H21" s="62"/>
      <c r="I21" s="64"/>
      <c r="J21" s="24">
        <v>2</v>
      </c>
      <c r="K21" s="20"/>
    </row>
    <row r="22" spans="1:11" s="31" customFormat="1">
      <c r="A22" s="80"/>
      <c r="B22" s="82"/>
      <c r="C22" s="77"/>
      <c r="D22" s="16" t="s">
        <v>48</v>
      </c>
      <c r="E22" s="18">
        <v>2</v>
      </c>
      <c r="F22" s="17" t="s">
        <v>49</v>
      </c>
      <c r="G22" s="26">
        <v>0.99990000000000001</v>
      </c>
      <c r="H22" s="62"/>
      <c r="I22" s="64"/>
      <c r="J22" s="24">
        <v>2</v>
      </c>
      <c r="K22" s="20"/>
    </row>
    <row r="23" spans="1:11" s="31" customFormat="1">
      <c r="A23" s="80"/>
      <c r="B23" s="82"/>
      <c r="C23" s="78"/>
      <c r="D23" s="16" t="s">
        <v>50</v>
      </c>
      <c r="E23" s="18">
        <v>2</v>
      </c>
      <c r="F23" s="17" t="s">
        <v>51</v>
      </c>
      <c r="G23" s="26">
        <v>1.3999999999999999E-4</v>
      </c>
      <c r="H23" s="62"/>
      <c r="I23" s="64"/>
      <c r="J23" s="24">
        <v>2</v>
      </c>
      <c r="K23" s="20"/>
    </row>
    <row r="24" spans="1:11" s="31" customFormat="1" ht="40.5">
      <c r="A24" s="80"/>
      <c r="B24" s="82"/>
      <c r="C24" s="76" t="s">
        <v>68</v>
      </c>
      <c r="D24" s="9" t="s">
        <v>52</v>
      </c>
      <c r="E24" s="20">
        <v>4</v>
      </c>
      <c r="F24" s="17" t="s">
        <v>63</v>
      </c>
      <c r="G24" s="24" t="s">
        <v>70</v>
      </c>
      <c r="H24" s="62"/>
      <c r="I24" s="64"/>
      <c r="J24" s="24">
        <v>4</v>
      </c>
      <c r="K24" s="20"/>
    </row>
    <row r="25" spans="1:11" s="31" customFormat="1" ht="34.5" customHeight="1">
      <c r="A25" s="80"/>
      <c r="B25" s="82"/>
      <c r="C25" s="77"/>
      <c r="D25" s="9" t="s">
        <v>53</v>
      </c>
      <c r="E25" s="20">
        <v>4</v>
      </c>
      <c r="F25" s="17" t="s">
        <v>54</v>
      </c>
      <c r="G25" s="24" t="s">
        <v>71</v>
      </c>
      <c r="H25" s="62"/>
      <c r="I25" s="64"/>
      <c r="J25" s="24">
        <v>4</v>
      </c>
      <c r="K25" s="20"/>
    </row>
    <row r="26" spans="1:11" s="31" customFormat="1" ht="41.25" customHeight="1">
      <c r="A26" s="80"/>
      <c r="B26" s="82"/>
      <c r="C26" s="77"/>
      <c r="D26" s="9" t="s">
        <v>65</v>
      </c>
      <c r="E26" s="20">
        <v>4</v>
      </c>
      <c r="F26" s="17" t="s">
        <v>64</v>
      </c>
      <c r="G26" s="24" t="s">
        <v>72</v>
      </c>
      <c r="H26" s="62"/>
      <c r="I26" s="64"/>
      <c r="J26" s="24">
        <v>4</v>
      </c>
      <c r="K26" s="20"/>
    </row>
    <row r="27" spans="1:11" s="31" customFormat="1" ht="36" customHeight="1">
      <c r="A27" s="80"/>
      <c r="B27" s="83"/>
      <c r="C27" s="30" t="s">
        <v>69</v>
      </c>
      <c r="D27" s="9" t="s">
        <v>21</v>
      </c>
      <c r="E27" s="19">
        <v>10</v>
      </c>
      <c r="F27" s="21" t="s">
        <v>61</v>
      </c>
      <c r="G27" s="11" t="s">
        <v>73</v>
      </c>
      <c r="H27" s="59" t="s">
        <v>26</v>
      </c>
      <c r="I27" s="61"/>
      <c r="J27" s="24">
        <v>10</v>
      </c>
      <c r="K27" s="20"/>
    </row>
    <row r="28" spans="1:11" s="31" customFormat="1" ht="216">
      <c r="A28" s="80"/>
      <c r="B28" s="81" t="s">
        <v>22</v>
      </c>
      <c r="C28" s="76" t="s">
        <v>84</v>
      </c>
      <c r="D28" s="9" t="s">
        <v>55</v>
      </c>
      <c r="E28" s="20">
        <v>20</v>
      </c>
      <c r="F28" s="21" t="s">
        <v>56</v>
      </c>
      <c r="G28" s="24" t="s">
        <v>74</v>
      </c>
      <c r="H28" s="59" t="s">
        <v>23</v>
      </c>
      <c r="I28" s="61"/>
      <c r="J28" s="24">
        <v>20</v>
      </c>
      <c r="K28" s="20"/>
    </row>
    <row r="29" spans="1:11" s="31" customFormat="1">
      <c r="A29" s="80"/>
      <c r="B29" s="84"/>
      <c r="C29" s="77"/>
      <c r="D29" s="16" t="s">
        <v>57</v>
      </c>
      <c r="E29" s="20">
        <v>10</v>
      </c>
      <c r="F29" s="17" t="s">
        <v>58</v>
      </c>
      <c r="G29" s="25">
        <v>0.57999999999999996</v>
      </c>
      <c r="H29" s="62"/>
      <c r="I29" s="64"/>
      <c r="J29" s="24">
        <v>8</v>
      </c>
      <c r="K29" s="20" t="s">
        <v>85</v>
      </c>
    </row>
    <row r="30" spans="1:11" s="31" customFormat="1">
      <c r="A30" s="80"/>
      <c r="B30" s="84"/>
      <c r="C30" s="77"/>
      <c r="D30" s="16" t="s">
        <v>59</v>
      </c>
      <c r="E30" s="20">
        <v>10</v>
      </c>
      <c r="F30" s="17" t="s">
        <v>60</v>
      </c>
      <c r="G30" s="25">
        <v>1</v>
      </c>
      <c r="H30" s="62"/>
      <c r="I30" s="64"/>
      <c r="J30" s="24">
        <v>8</v>
      </c>
      <c r="K30" s="20" t="s">
        <v>85</v>
      </c>
    </row>
    <row r="31" spans="1:11" s="31" customFormat="1" ht="25.5" customHeight="1">
      <c r="A31" s="87" t="s">
        <v>24</v>
      </c>
      <c r="B31" s="87"/>
      <c r="C31" s="87"/>
      <c r="D31" s="87"/>
      <c r="E31" s="87"/>
      <c r="F31" s="87"/>
      <c r="G31" s="87"/>
      <c r="H31" s="87"/>
      <c r="I31" s="87"/>
      <c r="J31" s="38">
        <f>J8+SUM(J15:J30)</f>
        <v>93.995097509102052</v>
      </c>
      <c r="K31" s="40"/>
    </row>
    <row r="32" spans="1:11" s="10" customFormat="1">
      <c r="A32" s="79"/>
      <c r="B32" s="79"/>
      <c r="C32" s="79"/>
      <c r="D32" s="79"/>
      <c r="E32" s="79"/>
      <c r="F32" s="79"/>
      <c r="G32" s="79"/>
      <c r="H32" s="79"/>
      <c r="I32" s="79"/>
      <c r="J32" s="79"/>
      <c r="K32" s="79"/>
    </row>
    <row r="33" spans="1:11" s="7" customFormat="1">
      <c r="A33" s="48"/>
      <c r="B33" s="48"/>
      <c r="C33" s="48"/>
      <c r="D33" s="48"/>
      <c r="E33" s="48"/>
      <c r="F33" s="48"/>
      <c r="G33" s="48"/>
      <c r="H33" s="48"/>
      <c r="I33" s="48"/>
      <c r="J33" s="48"/>
      <c r="K33" s="48"/>
    </row>
    <row r="34" spans="1:11" s="7" customFormat="1">
      <c r="A34" s="48"/>
      <c r="B34" s="48"/>
      <c r="C34" s="48"/>
      <c r="D34" s="48"/>
      <c r="E34" s="48"/>
      <c r="F34" s="48"/>
      <c r="G34" s="48"/>
      <c r="H34" s="48"/>
      <c r="I34" s="48"/>
      <c r="J34" s="48"/>
      <c r="K34" s="48"/>
    </row>
    <row r="35" spans="1:11" s="7" customFormat="1">
      <c r="A35" s="79"/>
      <c r="B35" s="79"/>
      <c r="C35" s="79"/>
      <c r="D35" s="79"/>
      <c r="E35" s="79"/>
      <c r="F35" s="79"/>
      <c r="G35" s="79"/>
      <c r="H35" s="79"/>
      <c r="I35" s="79"/>
      <c r="J35" s="79"/>
      <c r="K35" s="79"/>
    </row>
    <row r="36" spans="1:11" s="7" customFormat="1">
      <c r="E36" s="12"/>
      <c r="F36" s="12"/>
      <c r="G36" s="15"/>
      <c r="J36" s="13"/>
    </row>
  </sheetData>
  <mergeCells count="32">
    <mergeCell ref="A34:K34"/>
    <mergeCell ref="G13:K13"/>
    <mergeCell ref="C18:C23"/>
    <mergeCell ref="A35:K35"/>
    <mergeCell ref="A14:A30"/>
    <mergeCell ref="B15:B27"/>
    <mergeCell ref="B28:B30"/>
    <mergeCell ref="C15:C17"/>
    <mergeCell ref="C24:C26"/>
    <mergeCell ref="C28:C30"/>
    <mergeCell ref="H15:I26"/>
    <mergeCell ref="H27:I27"/>
    <mergeCell ref="H28:I30"/>
    <mergeCell ref="H14:I14"/>
    <mergeCell ref="A31:I31"/>
    <mergeCell ref="A32:K32"/>
    <mergeCell ref="A33:K33"/>
    <mergeCell ref="A6:C6"/>
    <mergeCell ref="D6:E6"/>
    <mergeCell ref="G6:H6"/>
    <mergeCell ref="I6:K6"/>
    <mergeCell ref="B12:E12"/>
    <mergeCell ref="G12:K12"/>
    <mergeCell ref="K8:K11"/>
    <mergeCell ref="A7:C11"/>
    <mergeCell ref="A12:A13"/>
    <mergeCell ref="B13:F13"/>
    <mergeCell ref="A1:K1"/>
    <mergeCell ref="A2:K2"/>
    <mergeCell ref="A3:K3"/>
    <mergeCell ref="A5:C5"/>
    <mergeCell ref="D5:K5"/>
  </mergeCells>
  <phoneticPr fontId="11" type="noConversion"/>
  <printOptions horizontalCentered="1"/>
  <pageMargins left="0.35433070866141736" right="0.22" top="0.39370078740157483" bottom="0.39370078740157483" header="0.51181102362204722" footer="0.51181102362204722"/>
  <pageSetup paperSize="9" scale="7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侯涛</cp:lastModifiedBy>
  <cp:lastPrinted>2021-05-29T10:26:00Z</cp:lastPrinted>
  <dcterms:created xsi:type="dcterms:W3CDTF">2018-03-28T06:56:00Z</dcterms:created>
  <dcterms:modified xsi:type="dcterms:W3CDTF">2021-05-29T10:26:02Z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